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grupoiturri-my.sharepoint.com/personal/lmorales_iturri_com/Documents/Escritorio/EEUU/000. Nuestro OFFERING/00. PRECIOS/00 - 2025 DEALER PRICING - Q2/"/>
    </mc:Choice>
  </mc:AlternateContent>
  <xr:revisionPtr revIDLastSave="1651" documentId="8_{D0F713DF-1E73-430A-851F-DD9D0F0F5612}" xr6:coauthVersionLast="47" xr6:coauthVersionMax="47" xr10:uidLastSave="{C1A9FF48-8258-4F16-93F1-67D92815A9AD}"/>
  <bookViews>
    <workbookView xWindow="-113" yWindow="-113" windowWidth="24267" windowHeight="13023" tabRatio="730" xr2:uid="{00000000-000D-0000-FFFF-FFFF00000000}"/>
  </bookViews>
  <sheets>
    <sheet name="WILDLAND series" sheetId="1" r:id="rId1"/>
    <sheet name="WILDLAND 3" sheetId="2" r:id="rId2"/>
    <sheet name="WILDLAND 3 MAX" sheetId="10" r:id="rId3"/>
    <sheet name="WILDLAND Mini pumper" sheetId="11" r:id="rId4"/>
    <sheet name="WILDLAND 4" sheetId="12" r:id="rId5"/>
    <sheet name="WILDLAND 5" sheetId="13" r:id="rId6"/>
    <sheet name="WILDLAND 6" sheetId="14" r:id="rId7"/>
    <sheet name="WILDLAND 6 Light Rescue" sheetId="15" r:id="rId8"/>
    <sheet name="WILDLAND Rescue" sheetId="16" r:id="rId9"/>
  </sheets>
  <definedNames>
    <definedName name="_xlnm.Print_Area" localSheetId="1">'WILDLAND 3'!$A$1:$I$55</definedName>
    <definedName name="_xlnm.Print_Area" localSheetId="2">'WILDLAND 3 MAX'!$A$2:$I$53</definedName>
    <definedName name="_xlnm.Print_Area" localSheetId="4">'WILDLAND 4'!$A$2:$I$47</definedName>
    <definedName name="_xlnm.Print_Area" localSheetId="5">'WILDLAND 5'!$A$2:$I$50</definedName>
    <definedName name="_xlnm.Print_Area" localSheetId="6">'WILDLAND 6'!$A$2:$I$49</definedName>
    <definedName name="_xlnm.Print_Area" localSheetId="7">'WILDLAND 6 Light Rescue'!$A$2:$I$55</definedName>
    <definedName name="_xlnm.Print_Area" localSheetId="3">'WILDLAND Mini pumper'!$A$2:$I$54</definedName>
    <definedName name="_xlnm.Print_Area" localSheetId="8">'WILDLAND Rescue'!$A$2:$I$41</definedName>
    <definedName name="_xlnm.Print_Area" localSheetId="0">'WILDLAND series'!$A$2:$E$20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16" l="1"/>
  <c r="I51" i="15"/>
  <c r="I45" i="14" l="1"/>
  <c r="F35" i="16" l="1"/>
  <c r="I35" i="16" s="1"/>
  <c r="F49" i="15"/>
  <c r="I49" i="15" s="1"/>
  <c r="I47" i="14" l="1"/>
  <c r="F31" i="14"/>
  <c r="I31" i="14" s="1"/>
  <c r="F30" i="14"/>
  <c r="I30" i="14" s="1"/>
  <c r="F29" i="14"/>
  <c r="I29" i="14" s="1"/>
  <c r="I48" i="13" l="1"/>
  <c r="I46" i="13"/>
  <c r="I32" i="13"/>
  <c r="F32" i="13"/>
  <c r="F31" i="13"/>
  <c r="I31" i="13" s="1"/>
  <c r="F30" i="13"/>
  <c r="I30" i="13" s="1"/>
  <c r="I49" i="2" l="1"/>
  <c r="F34" i="16" l="1"/>
  <c r="I34" i="16" s="1"/>
  <c r="F33" i="16"/>
  <c r="I33" i="16" s="1"/>
  <c r="F32" i="16"/>
  <c r="I32" i="16" s="1"/>
  <c r="F31" i="16"/>
  <c r="I31" i="16" s="1"/>
  <c r="F30" i="16"/>
  <c r="I30" i="16" s="1"/>
  <c r="F29" i="16"/>
  <c r="I29" i="16" s="1"/>
  <c r="F28" i="16"/>
  <c r="I28" i="16" s="1"/>
  <c r="F27" i="16"/>
  <c r="I27" i="16" s="1"/>
  <c r="I26" i="16"/>
  <c r="F25" i="16"/>
  <c r="I25" i="16" s="1"/>
  <c r="I24" i="16"/>
  <c r="F23" i="16"/>
  <c r="I23" i="16" s="1"/>
  <c r="F22" i="16"/>
  <c r="I22" i="16" s="1"/>
  <c r="F21" i="16"/>
  <c r="I21" i="16" s="1"/>
  <c r="F20" i="16"/>
  <c r="I20" i="16" s="1"/>
  <c r="F19" i="16"/>
  <c r="I19" i="16" s="1"/>
  <c r="I18" i="16"/>
  <c r="F17" i="16"/>
  <c r="I17" i="16" s="1"/>
  <c r="F16" i="16"/>
  <c r="I16" i="16" s="1"/>
  <c r="F15" i="16"/>
  <c r="I15" i="16" s="1"/>
  <c r="F14" i="16"/>
  <c r="I14" i="16" s="1"/>
  <c r="F13" i="16"/>
  <c r="I13" i="16" s="1"/>
  <c r="F12" i="16"/>
  <c r="I12" i="16" s="1"/>
  <c r="F11" i="16"/>
  <c r="I11" i="16" s="1"/>
  <c r="F10" i="16"/>
  <c r="I10" i="16" s="1"/>
  <c r="F6" i="16"/>
  <c r="I6" i="16" s="1"/>
  <c r="F48" i="15"/>
  <c r="I48" i="15" s="1"/>
  <c r="F47" i="15"/>
  <c r="I47" i="15" s="1"/>
  <c r="F46" i="15"/>
  <c r="F45" i="15"/>
  <c r="F44" i="15"/>
  <c r="F43" i="15"/>
  <c r="F42" i="15"/>
  <c r="F41" i="15"/>
  <c r="F40" i="15"/>
  <c r="F39" i="15"/>
  <c r="F38" i="15"/>
  <c r="F37" i="15"/>
  <c r="F35" i="15"/>
  <c r="F33" i="15"/>
  <c r="F32" i="15"/>
  <c r="F31" i="15"/>
  <c r="F30" i="15"/>
  <c r="F29" i="15"/>
  <c r="F28" i="15"/>
  <c r="F27" i="15"/>
  <c r="F26" i="15"/>
  <c r="F24" i="15"/>
  <c r="F23" i="15"/>
  <c r="F22" i="15"/>
  <c r="F21" i="15"/>
  <c r="F20" i="15"/>
  <c r="F19" i="15"/>
  <c r="F18" i="15"/>
  <c r="F17" i="15"/>
  <c r="F16" i="15"/>
  <c r="F15" i="15"/>
  <c r="F14" i="15"/>
  <c r="F12" i="15"/>
  <c r="F11" i="15"/>
  <c r="F10" i="15"/>
  <c r="I39" i="16" l="1"/>
  <c r="F48" i="11"/>
  <c r="F47" i="11"/>
  <c r="F46" i="11"/>
  <c r="F45" i="11"/>
  <c r="F44" i="11"/>
  <c r="F43" i="11"/>
  <c r="F42" i="11"/>
  <c r="F41" i="11"/>
  <c r="F40" i="11"/>
  <c r="F39" i="11"/>
  <c r="F38" i="11"/>
  <c r="F37" i="11"/>
  <c r="F35" i="11"/>
  <c r="F33" i="11"/>
  <c r="F32" i="11"/>
  <c r="F31" i="11"/>
  <c r="F30" i="11"/>
  <c r="F29" i="11"/>
  <c r="F28" i="11"/>
  <c r="F27" i="11"/>
  <c r="F24" i="11"/>
  <c r="F23" i="11"/>
  <c r="F22" i="11"/>
  <c r="F21" i="11"/>
  <c r="F20" i="11"/>
  <c r="F19" i="11"/>
  <c r="F18" i="11"/>
  <c r="F17" i="11"/>
  <c r="F16" i="11"/>
  <c r="F14" i="11"/>
  <c r="F13" i="11"/>
  <c r="F12" i="11"/>
  <c r="F11" i="11"/>
  <c r="F10" i="11"/>
  <c r="F6" i="11"/>
  <c r="I6" i="11" l="1"/>
  <c r="I46" i="15" l="1"/>
  <c r="I45" i="15"/>
  <c r="I44" i="15"/>
  <c r="I43" i="15"/>
  <c r="I42" i="15"/>
  <c r="I41" i="15"/>
  <c r="I40" i="15"/>
  <c r="I39" i="15"/>
  <c r="I38" i="15"/>
  <c r="I37" i="15"/>
  <c r="I36" i="15"/>
  <c r="I35" i="15"/>
  <c r="I34" i="15"/>
  <c r="I33" i="15"/>
  <c r="I32" i="15"/>
  <c r="I31" i="15"/>
  <c r="I30" i="15"/>
  <c r="I29" i="15"/>
  <c r="I28" i="15"/>
  <c r="I27" i="15"/>
  <c r="I26" i="15"/>
  <c r="I25" i="15"/>
  <c r="I24" i="15"/>
  <c r="I23" i="15"/>
  <c r="I22" i="15"/>
  <c r="I21" i="15"/>
  <c r="I20" i="15"/>
  <c r="I19" i="15"/>
  <c r="I18" i="15"/>
  <c r="I17" i="15"/>
  <c r="I16" i="15"/>
  <c r="I15" i="15"/>
  <c r="I14" i="15"/>
  <c r="I13" i="15"/>
  <c r="I12" i="15"/>
  <c r="I11" i="15"/>
  <c r="I10" i="15"/>
  <c r="F6" i="15"/>
  <c r="I14" i="14"/>
  <c r="I13" i="14"/>
  <c r="I14" i="13"/>
  <c r="I13" i="13"/>
  <c r="F43" i="2"/>
  <c r="I43" i="2" s="1"/>
  <c r="I6" i="15" l="1"/>
  <c r="I53" i="15" s="1"/>
  <c r="F43" i="14"/>
  <c r="I43" i="14" s="1"/>
  <c r="F42" i="14"/>
  <c r="I42" i="14" s="1"/>
  <c r="F41" i="14"/>
  <c r="I41" i="14" s="1"/>
  <c r="F40" i="14"/>
  <c r="I40" i="14" s="1"/>
  <c r="F39" i="14"/>
  <c r="I39" i="14" s="1"/>
  <c r="F38" i="14"/>
  <c r="I38" i="14" s="1"/>
  <c r="F37" i="14"/>
  <c r="I37" i="14" s="1"/>
  <c r="F36" i="14"/>
  <c r="I36" i="14" s="1"/>
  <c r="F35" i="14"/>
  <c r="I35" i="14" s="1"/>
  <c r="F34" i="14"/>
  <c r="I34" i="14" s="1"/>
  <c r="I33" i="14"/>
  <c r="F32" i="14"/>
  <c r="I32" i="14" s="1"/>
  <c r="F28" i="14"/>
  <c r="I28" i="14" s="1"/>
  <c r="F27" i="14"/>
  <c r="I27" i="14" s="1"/>
  <c r="F26" i="14"/>
  <c r="I26" i="14" s="1"/>
  <c r="F25" i="14"/>
  <c r="I25" i="14" s="1"/>
  <c r="F24" i="14"/>
  <c r="I24" i="14" s="1"/>
  <c r="F23" i="14"/>
  <c r="I23" i="14" s="1"/>
  <c r="F22" i="14"/>
  <c r="I22" i="14" s="1"/>
  <c r="F21" i="14"/>
  <c r="I21" i="14" s="1"/>
  <c r="F20" i="14"/>
  <c r="I20" i="14" s="1"/>
  <c r="F19" i="14"/>
  <c r="I19" i="14" s="1"/>
  <c r="F18" i="14"/>
  <c r="I18" i="14" s="1"/>
  <c r="F17" i="14"/>
  <c r="I17" i="14" s="1"/>
  <c r="F16" i="14"/>
  <c r="I16" i="14" s="1"/>
  <c r="F15" i="14"/>
  <c r="I15" i="14" s="1"/>
  <c r="F12" i="14"/>
  <c r="I12" i="14" s="1"/>
  <c r="F11" i="14"/>
  <c r="I11" i="14" s="1"/>
  <c r="F10" i="14"/>
  <c r="I10" i="14" s="1"/>
  <c r="F44" i="13" l="1"/>
  <c r="I44" i="13" s="1"/>
  <c r="F43" i="13"/>
  <c r="I43" i="13" s="1"/>
  <c r="F42" i="13"/>
  <c r="I42" i="13" s="1"/>
  <c r="F41" i="13"/>
  <c r="I41" i="13" s="1"/>
  <c r="F40" i="13"/>
  <c r="I40" i="13" s="1"/>
  <c r="F39" i="13"/>
  <c r="I39" i="13" s="1"/>
  <c r="F38" i="13"/>
  <c r="I38" i="13" s="1"/>
  <c r="F37" i="13"/>
  <c r="I37" i="13" s="1"/>
  <c r="F36" i="13"/>
  <c r="I36" i="13" s="1"/>
  <c r="F35" i="13"/>
  <c r="I35" i="13" s="1"/>
  <c r="I34" i="13"/>
  <c r="F33" i="13"/>
  <c r="I33" i="13" s="1"/>
  <c r="F29" i="13"/>
  <c r="I29" i="13" s="1"/>
  <c r="F28" i="13"/>
  <c r="I28" i="13" s="1"/>
  <c r="F27" i="13"/>
  <c r="I27" i="13" s="1"/>
  <c r="F26" i="13"/>
  <c r="I26" i="13" s="1"/>
  <c r="F25" i="13"/>
  <c r="I25" i="13" s="1"/>
  <c r="F24" i="13"/>
  <c r="I24" i="13" s="1"/>
  <c r="F23" i="13"/>
  <c r="I23" i="13" s="1"/>
  <c r="F22" i="13"/>
  <c r="I22" i="13" s="1"/>
  <c r="F21" i="13"/>
  <c r="I21" i="13" s="1"/>
  <c r="F20" i="13"/>
  <c r="I20" i="13" s="1"/>
  <c r="F19" i="13"/>
  <c r="I19" i="13" s="1"/>
  <c r="F18" i="13"/>
  <c r="I18" i="13" s="1"/>
  <c r="F17" i="13"/>
  <c r="I17" i="13" s="1"/>
  <c r="F16" i="13"/>
  <c r="I16" i="13" s="1"/>
  <c r="F15" i="13"/>
  <c r="I15" i="13" s="1"/>
  <c r="F12" i="13"/>
  <c r="I12" i="13" s="1"/>
  <c r="F11" i="13"/>
  <c r="I11" i="13" s="1"/>
  <c r="F10" i="13"/>
  <c r="I10" i="13" s="1"/>
  <c r="F41" i="12" l="1"/>
  <c r="I41" i="12" s="1"/>
  <c r="F40" i="12"/>
  <c r="I40" i="12" s="1"/>
  <c r="F39" i="12"/>
  <c r="I39" i="12" s="1"/>
  <c r="F38" i="12"/>
  <c r="I38" i="12" s="1"/>
  <c r="F37" i="12"/>
  <c r="I37" i="12" s="1"/>
  <c r="F36" i="12"/>
  <c r="I36" i="12" s="1"/>
  <c r="F35" i="12"/>
  <c r="I35" i="12" s="1"/>
  <c r="F34" i="12"/>
  <c r="I34" i="12" s="1"/>
  <c r="F33" i="12"/>
  <c r="I33" i="12" s="1"/>
  <c r="F32" i="12"/>
  <c r="I32" i="12" s="1"/>
  <c r="I31" i="12"/>
  <c r="F30" i="12"/>
  <c r="I30" i="12" s="1"/>
  <c r="F29" i="12"/>
  <c r="I29" i="12" s="1"/>
  <c r="F28" i="12"/>
  <c r="I28" i="12" s="1"/>
  <c r="F27" i="12"/>
  <c r="I27" i="12" s="1"/>
  <c r="F26" i="12"/>
  <c r="I26" i="12" s="1"/>
  <c r="F25" i="12"/>
  <c r="I25" i="12" s="1"/>
  <c r="F24" i="12"/>
  <c r="I24" i="12" s="1"/>
  <c r="F23" i="12"/>
  <c r="I23" i="12" s="1"/>
  <c r="F22" i="12"/>
  <c r="I22" i="12" s="1"/>
  <c r="F21" i="12"/>
  <c r="I21" i="12" s="1"/>
  <c r="F20" i="12"/>
  <c r="I20" i="12" s="1"/>
  <c r="F19" i="12"/>
  <c r="I19" i="12" s="1"/>
  <c r="F18" i="12"/>
  <c r="I18" i="12" s="1"/>
  <c r="F17" i="12"/>
  <c r="I17" i="12" s="1"/>
  <c r="F16" i="12"/>
  <c r="I16" i="12" s="1"/>
  <c r="F15" i="12"/>
  <c r="I15" i="12" s="1"/>
  <c r="I14" i="12"/>
  <c r="I13" i="12"/>
  <c r="F12" i="12"/>
  <c r="I12" i="12" s="1"/>
  <c r="F11" i="12"/>
  <c r="I11" i="12" s="1"/>
  <c r="F10" i="12"/>
  <c r="I10" i="12" s="1"/>
  <c r="I43" i="12" s="1"/>
  <c r="I45" i="12" s="1"/>
  <c r="F47" i="10" l="1"/>
  <c r="F46" i="10"/>
  <c r="I46" i="10" s="1"/>
  <c r="F45" i="10"/>
  <c r="F44" i="10"/>
  <c r="I44" i="10" s="1"/>
  <c r="F50" i="2"/>
  <c r="I50" i="2" s="1"/>
  <c r="F49" i="2"/>
  <c r="F48" i="2"/>
  <c r="I48" i="2" s="1"/>
  <c r="F47" i="2"/>
  <c r="I47" i="2" s="1"/>
  <c r="I48" i="11"/>
  <c r="I47" i="11"/>
  <c r="I46" i="11"/>
  <c r="I45" i="11"/>
  <c r="F6" i="14"/>
  <c r="I6" i="14" s="1"/>
  <c r="F6" i="13"/>
  <c r="I6" i="13" s="1"/>
  <c r="F6" i="12"/>
  <c r="I6" i="12" s="1"/>
  <c r="I44" i="11"/>
  <c r="I15" i="10"/>
  <c r="I25" i="10"/>
  <c r="I26" i="10"/>
  <c r="I34" i="10"/>
  <c r="I36" i="10"/>
  <c r="I15" i="11"/>
  <c r="I25" i="11"/>
  <c r="I26" i="11"/>
  <c r="I34" i="11"/>
  <c r="I36" i="11"/>
  <c r="I47" i="10" l="1"/>
  <c r="I45" i="10"/>
  <c r="I14" i="11"/>
  <c r="I13" i="11"/>
  <c r="I43" i="11"/>
  <c r="I42" i="11"/>
  <c r="I41" i="11"/>
  <c r="I40" i="11"/>
  <c r="I39" i="11"/>
  <c r="I38" i="11"/>
  <c r="I37" i="11"/>
  <c r="I35" i="11"/>
  <c r="I33" i="11"/>
  <c r="I32" i="11"/>
  <c r="I31" i="11"/>
  <c r="I30" i="11"/>
  <c r="I29" i="11"/>
  <c r="I28" i="11"/>
  <c r="I27" i="11"/>
  <c r="I24" i="11"/>
  <c r="I23" i="11"/>
  <c r="I22" i="11"/>
  <c r="I21" i="11"/>
  <c r="I20" i="11"/>
  <c r="I19" i="11"/>
  <c r="I18" i="11"/>
  <c r="I17" i="11"/>
  <c r="I16" i="11"/>
  <c r="I12" i="11"/>
  <c r="I11" i="11"/>
  <c r="I10" i="11" l="1"/>
  <c r="I50" i="11" s="1"/>
  <c r="I52" i="11" s="1"/>
  <c r="F39" i="2"/>
  <c r="F40" i="2"/>
  <c r="F41" i="2"/>
  <c r="F42" i="2"/>
  <c r="F44" i="2"/>
  <c r="I44" i="2" s="1"/>
  <c r="F45" i="2"/>
  <c r="I45" i="2" s="1"/>
  <c r="F46" i="2"/>
  <c r="I46" i="2" s="1"/>
  <c r="F33" i="2"/>
  <c r="F34" i="2"/>
  <c r="F35" i="2"/>
  <c r="F36" i="2"/>
  <c r="F38" i="2"/>
  <c r="F37" i="10"/>
  <c r="I37" i="10" s="1"/>
  <c r="F38" i="10"/>
  <c r="I38" i="10" s="1"/>
  <c r="F39" i="10"/>
  <c r="I39" i="10" s="1"/>
  <c r="F40" i="10"/>
  <c r="I40" i="10" s="1"/>
  <c r="F41" i="10"/>
  <c r="I41" i="10" s="1"/>
  <c r="F42" i="10"/>
  <c r="I42" i="10" s="1"/>
  <c r="F43" i="10"/>
  <c r="I43" i="10" s="1"/>
  <c r="F35" i="10"/>
  <c r="I35" i="10" s="1"/>
  <c r="F28" i="10"/>
  <c r="I28" i="10" s="1"/>
  <c r="F29" i="10"/>
  <c r="I29" i="10" s="1"/>
  <c r="F30" i="10"/>
  <c r="I30" i="10" s="1"/>
  <c r="F31" i="10"/>
  <c r="I31" i="10" s="1"/>
  <c r="F32" i="10"/>
  <c r="I32" i="10" s="1"/>
  <c r="F33" i="10"/>
  <c r="I33" i="10" s="1"/>
  <c r="F27" i="10"/>
  <c r="I27" i="10" s="1"/>
  <c r="F20" i="10"/>
  <c r="I20" i="10" s="1"/>
  <c r="F21" i="10"/>
  <c r="I21" i="10" s="1"/>
  <c r="F22" i="10"/>
  <c r="I22" i="10" s="1"/>
  <c r="F23" i="10"/>
  <c r="I23" i="10" s="1"/>
  <c r="F24" i="10"/>
  <c r="I24" i="10" s="1"/>
  <c r="F19" i="10"/>
  <c r="I19" i="10" s="1"/>
  <c r="F17" i="10"/>
  <c r="I17" i="10" s="1"/>
  <c r="F18" i="10"/>
  <c r="I18" i="10" s="1"/>
  <c r="F16" i="10"/>
  <c r="I16" i="10" s="1"/>
  <c r="F11" i="10"/>
  <c r="I11" i="10" s="1"/>
  <c r="F12" i="10"/>
  <c r="I12" i="10" s="1"/>
  <c r="F13" i="10"/>
  <c r="I13" i="10" s="1"/>
  <c r="F14" i="10"/>
  <c r="I14" i="10" s="1"/>
  <c r="F10" i="10"/>
  <c r="I42" i="2" l="1"/>
  <c r="I41" i="2"/>
  <c r="I35" i="2"/>
  <c r="I34" i="2"/>
  <c r="F23" i="2"/>
  <c r="I23" i="2" s="1"/>
  <c r="I10" i="10" l="1"/>
  <c r="I49" i="10" s="1"/>
  <c r="I51" i="10" s="1"/>
  <c r="F6" i="10"/>
  <c r="I6" i="10" s="1"/>
  <c r="I33" i="2" l="1"/>
  <c r="I36" i="2"/>
  <c r="I37" i="2"/>
  <c r="I38" i="2"/>
  <c r="I39" i="2"/>
  <c r="I40" i="2"/>
  <c r="F29" i="2" l="1"/>
  <c r="I29" i="2" s="1"/>
  <c r="F30" i="2"/>
  <c r="I30" i="2" s="1"/>
  <c r="F31" i="2"/>
  <c r="I31" i="2" s="1"/>
  <c r="F32" i="2"/>
  <c r="I32" i="2" s="1"/>
  <c r="F28" i="2" l="1"/>
  <c r="I28" i="2" s="1"/>
  <c r="F27" i="2"/>
  <c r="I27" i="2" s="1"/>
  <c r="F26" i="2"/>
  <c r="I26" i="2" s="1"/>
  <c r="F25" i="2"/>
  <c r="I25" i="2" s="1"/>
  <c r="F24" i="2"/>
  <c r="I24" i="2" s="1"/>
  <c r="F22" i="2"/>
  <c r="I22" i="2" s="1"/>
  <c r="F21" i="2"/>
  <c r="I21" i="2" s="1"/>
  <c r="F20" i="2"/>
  <c r="I20" i="2" s="1"/>
  <c r="F19" i="2"/>
  <c r="I19" i="2" s="1"/>
  <c r="F18" i="2"/>
  <c r="I18" i="2" s="1"/>
  <c r="F17" i="2"/>
  <c r="I17" i="2" s="1"/>
  <c r="F16" i="2"/>
  <c r="I16" i="2" s="1"/>
  <c r="F15" i="2"/>
  <c r="I15" i="2" s="1"/>
  <c r="F14" i="2"/>
  <c r="I14" i="2" s="1"/>
  <c r="F13" i="2"/>
  <c r="I13" i="2" s="1"/>
  <c r="F12" i="2"/>
  <c r="I12" i="2" s="1"/>
  <c r="F11" i="2"/>
  <c r="I11" i="2" s="1"/>
  <c r="F10" i="2"/>
  <c r="I10" i="2" s="1"/>
  <c r="F6" i="2"/>
  <c r="I52" i="2" l="1"/>
  <c r="I6" i="2"/>
  <c r="I54" i="2" l="1"/>
</calcChain>
</file>

<file path=xl/sharedStrings.xml><?xml version="1.0" encoding="utf-8"?>
<sst xmlns="http://schemas.openxmlformats.org/spreadsheetml/2006/main" count="877" uniqueCount="177">
  <si>
    <t>Description</t>
  </si>
  <si>
    <t>Model</t>
  </si>
  <si>
    <t>Listed PRICE</t>
  </si>
  <si>
    <t>POPT1</t>
  </si>
  <si>
    <t>POPT2</t>
  </si>
  <si>
    <t>POPT3</t>
  </si>
  <si>
    <t>POPT4</t>
  </si>
  <si>
    <t>POPT5</t>
  </si>
  <si>
    <t>POPT6</t>
  </si>
  <si>
    <t>POPT7</t>
  </si>
  <si>
    <t>POPT8</t>
  </si>
  <si>
    <t>POPT9</t>
  </si>
  <si>
    <t>POPT10</t>
  </si>
  <si>
    <t>POPT11</t>
  </si>
  <si>
    <t>POPT12</t>
  </si>
  <si>
    <t>POPT13</t>
  </si>
  <si>
    <t>POPT14</t>
  </si>
  <si>
    <t>POPT15</t>
  </si>
  <si>
    <t>POPT17</t>
  </si>
  <si>
    <t>POPT18</t>
  </si>
  <si>
    <t>POPT19</t>
  </si>
  <si>
    <t>OPTIONS</t>
  </si>
  <si>
    <r>
      <t xml:space="preserve">INTERNATIONAL cv515 4x4 chassis / </t>
    </r>
    <r>
      <rPr>
        <b/>
        <sz val="12"/>
        <color theme="1"/>
        <rFont val="Tahoma"/>
        <family val="2"/>
      </rPr>
      <t>600 gal water</t>
    </r>
    <r>
      <rPr>
        <sz val="12"/>
        <color theme="1"/>
        <rFont val="Tahoma"/>
        <family val="2"/>
      </rPr>
      <t xml:space="preserve"> / INTL CV515 / GVWR 23.000lb / Crew Cab / </t>
    </r>
    <r>
      <rPr>
        <b/>
        <sz val="12"/>
        <color theme="1"/>
        <rFont val="Tahoma"/>
        <family val="2"/>
      </rPr>
      <t>1.250gpm pump</t>
    </r>
    <r>
      <rPr>
        <sz val="12"/>
        <color theme="1"/>
        <rFont val="Tahoma"/>
        <family val="2"/>
      </rPr>
      <t xml:space="preserve"> / </t>
    </r>
    <r>
      <rPr>
        <b/>
        <sz val="12"/>
        <color theme="1"/>
        <rFont val="Tahoma"/>
        <family val="2"/>
      </rPr>
      <t xml:space="preserve">Type 1 NFPA pumper </t>
    </r>
    <r>
      <rPr>
        <sz val="12"/>
        <color theme="1"/>
        <rFont val="Tahoma"/>
        <family val="2"/>
      </rPr>
      <t xml:space="preserve">/ Pump &amp; roll PTO pump option (up to 180gpm at 150 psi) </t>
    </r>
  </si>
  <si>
    <r>
      <t xml:space="preserve">WILDLAND </t>
    </r>
    <r>
      <rPr>
        <sz val="14"/>
        <color rgb="FFFF0000"/>
        <rFont val="Sui Generis Rg"/>
        <family val="2"/>
      </rPr>
      <t>3</t>
    </r>
  </si>
  <si>
    <r>
      <t xml:space="preserve">WILDLAND </t>
    </r>
    <r>
      <rPr>
        <sz val="14"/>
        <color rgb="FFFF0000"/>
        <rFont val="Sui Generis Rg"/>
        <family val="2"/>
      </rPr>
      <t>4</t>
    </r>
  </si>
  <si>
    <r>
      <t xml:space="preserve">WILDLAND </t>
    </r>
    <r>
      <rPr>
        <sz val="14"/>
        <color rgb="FFFF0000"/>
        <rFont val="Sui Generis Rg"/>
        <family val="2"/>
      </rPr>
      <t>5</t>
    </r>
  </si>
  <si>
    <r>
      <t xml:space="preserve">WILDLAND </t>
    </r>
    <r>
      <rPr>
        <sz val="14"/>
        <color rgb="FFFF0000"/>
        <rFont val="Sui Generis Rg"/>
        <family val="2"/>
      </rPr>
      <t>6</t>
    </r>
  </si>
  <si>
    <r>
      <t>WILDLAND</t>
    </r>
    <r>
      <rPr>
        <sz val="14"/>
        <color rgb="FFFF0000"/>
        <rFont val="Sui Generis Rg"/>
        <family val="2"/>
      </rPr>
      <t xml:space="preserve">
mini pumper</t>
    </r>
  </si>
  <si>
    <r>
      <rPr>
        <sz val="28"/>
        <color theme="0"/>
        <rFont val="Sui Generis Rg"/>
        <family val="2"/>
      </rPr>
      <t>WILDLAND</t>
    </r>
    <r>
      <rPr>
        <sz val="28"/>
        <color rgb="FFFF0000"/>
        <rFont val="Sui Generis Rg"/>
        <family val="2"/>
      </rPr>
      <t xml:space="preserve"> series</t>
    </r>
  </si>
  <si>
    <t>2D Drawing</t>
  </si>
  <si>
    <t>DEALER Discount (%)</t>
  </si>
  <si>
    <t xml:space="preserve"> PRICE to DEALER</t>
  </si>
  <si>
    <t>in USD</t>
  </si>
  <si>
    <t>**All prices ExWorks Creswell, Oregon factory**</t>
  </si>
  <si>
    <t>Nº units</t>
  </si>
  <si>
    <t>Base Price</t>
  </si>
  <si>
    <t>Options PRICE</t>
  </si>
  <si>
    <t>TOTAL PRICE</t>
  </si>
  <si>
    <t>TOTAL OPTIONS</t>
  </si>
  <si>
    <t>PRICES WILDLAND 3</t>
  </si>
  <si>
    <t>PRICES WILDLAND 4</t>
  </si>
  <si>
    <t>CLICK TO GO TO PRICES</t>
  </si>
  <si>
    <t>PRICES WILDLAND 5</t>
  </si>
  <si>
    <t>PRICES WILDLAND 6</t>
  </si>
  <si>
    <t>Input number 
of units</t>
  </si>
  <si>
    <t>POPT24</t>
  </si>
  <si>
    <t>POPT25</t>
  </si>
  <si>
    <t>POPT26</t>
  </si>
  <si>
    <t>POPT27</t>
  </si>
  <si>
    <t>POPT28</t>
  </si>
  <si>
    <t>POPT29</t>
  </si>
  <si>
    <t>POPT30</t>
  </si>
  <si>
    <t>POPT31</t>
  </si>
  <si>
    <t>(*) Customer must confirm compliance with local regulations on emissions</t>
  </si>
  <si>
    <t>POPT35</t>
  </si>
  <si>
    <t>POPT36</t>
  </si>
  <si>
    <t>POPT37</t>
  </si>
  <si>
    <t>POPT38</t>
  </si>
  <si>
    <t>POPT39</t>
  </si>
  <si>
    <t>INCLUDED</t>
  </si>
  <si>
    <t xml:space="preserve">HEAVY DUTY FRONT BUMPER </t>
  </si>
  <si>
    <t>AKRON FORESTRY 3462</t>
  </si>
  <si>
    <t>ELKHART BRASS BRUSHHAWK 8495</t>
  </si>
  <si>
    <t xml:space="preserve">AUXILIARY ENGINE PUMP HALE HPX75-B18 (GAS) </t>
  </si>
  <si>
    <t>FRONT WINCH WARN 16T- 12V ELECTRIC</t>
  </si>
  <si>
    <t>LIGHTING PROTECTION GUARD KIT</t>
  </si>
  <si>
    <t>AUXILIARY GAS TANK - 25gal add</t>
  </si>
  <si>
    <t>FRONT BUMPER ENCLOSED TRAY FOR 30 FEET 1,5 HOSE - NOT COMPATIBLE WITH FRONT WINCH.  ONLY W/OPTION HEAVY DUTY BUMPER POPT1.</t>
  </si>
  <si>
    <t>FRONT BUMPER SMALL TRAY FOR 15 FEET 1,5 HOSE - COMPATIBLE WITH FRONT WINCH AND MONITOR. ONLY W/OPTION HEAVY DUTY BUMPER POPT1.</t>
  </si>
  <si>
    <t>OPTICOM - Opticom® Infrared System</t>
  </si>
  <si>
    <t xml:space="preserve">PIVOTING PANEL IN COMPARTMENT </t>
  </si>
  <si>
    <t>1 HOSE BED 1.5” X 200’ PRE-CONNECT</t>
  </si>
  <si>
    <t>EMBER SEPARATION PACK FOR INTERNATIONAL CV515 CHASSIS</t>
  </si>
  <si>
    <t>HIGH RISE TIE ROD ASSY (CLEARANCE)</t>
  </si>
  <si>
    <t>PRESSURE GOVERNOR - FRC model PBA400</t>
  </si>
  <si>
    <r>
      <t xml:space="preserve">AUXILIARY ENGINE PUMP DARLEY 1-1/2 AGE 10YDW - Diesel </t>
    </r>
    <r>
      <rPr>
        <sz val="11"/>
        <color rgb="FFFF0000"/>
        <rFont val="Tahoma"/>
        <family val="2"/>
      </rPr>
      <t>(*)</t>
    </r>
  </si>
  <si>
    <r>
      <t>Item</t>
    </r>
    <r>
      <rPr>
        <b/>
        <i/>
        <sz val="11"/>
        <color rgb="FFFFFFFF"/>
        <rFont val="Tahoma"/>
        <family val="2"/>
      </rPr>
      <t>#</t>
    </r>
  </si>
  <si>
    <t>DRILL-FREE LIGHTBAR CAB MOUNT</t>
  </si>
  <si>
    <t>2 SBCA BOSTROM TK400 SEATS + CENTRAL COMPARTMENT FOR STORAGE</t>
  </si>
  <si>
    <t xml:space="preserve">PTO PUMP CHANGE: FROM HALE CBP FLEX 250 TO DARLEY PTO HM250/HM350 </t>
  </si>
  <si>
    <t>BELLY PAN - LOWER PUMP COMPARTMENT ENCLOSURE</t>
  </si>
  <si>
    <t>FRONT BUMPER SKID PLATE</t>
  </si>
  <si>
    <t>POPT43</t>
  </si>
  <si>
    <t>POPT44</t>
  </si>
  <si>
    <t>POPT45</t>
  </si>
  <si>
    <r>
      <t xml:space="preserve">WILDLAND </t>
    </r>
    <r>
      <rPr>
        <sz val="14"/>
        <color rgb="FFFF0000"/>
        <rFont val="Sui Generis Rg"/>
        <family val="2"/>
      </rPr>
      <t xml:space="preserve">3
MAX </t>
    </r>
  </si>
  <si>
    <t>OFF ROAD DUAL TIRE 255/70R22.5 (6 UNITS) + SPEEDOMETER CALIBRATION</t>
  </si>
  <si>
    <t>SUPER SINGLE WHEEL PACK - 335/80R20 WITH BEADLOCKS, FENDER FLARES AND SPEED CORRECTION DEVICE</t>
  </si>
  <si>
    <t>HOSE BED ON ROOF (W3 initial attack version)</t>
  </si>
  <si>
    <t>LADDER BRACKET ON ROOF  (W3 initial attack version)</t>
  </si>
  <si>
    <t>GROUND SWEEPS TIRE PROTECTION</t>
  </si>
  <si>
    <t>POPT13.1</t>
  </si>
  <si>
    <t>GROUND SWEEPS ATTACK (2 NOZZLE UNDERNEATH FRONT BUMPER)</t>
  </si>
  <si>
    <t>HOIST FOR SPARE WHEEL (if roof-mounted spare tire is selected, this option must be included)</t>
  </si>
  <si>
    <t>SLIDING TRAY IN COMPARTMENT - 15.5in x 15.5in</t>
  </si>
  <si>
    <t>SECOND REAR STEP</t>
  </si>
  <si>
    <t>POPT34.1</t>
  </si>
  <si>
    <t>POPT34.2</t>
  </si>
  <si>
    <t>POPT34.3</t>
  </si>
  <si>
    <t>2 SBCA BOSTROM TK400 SEATS + CENTRAL SPACE WITH NO STORAGE COMPARTMENT</t>
  </si>
  <si>
    <t xml:space="preserve">3 SBCA BOSTROM TK400 SEATS </t>
  </si>
  <si>
    <t xml:space="preserve">HARD HOSE BED COVER - ALUMINUM TREAD PLATE </t>
  </si>
  <si>
    <t xml:space="preserve">DARLEY FOAM PUMP </t>
  </si>
  <si>
    <t>POPT47</t>
  </si>
  <si>
    <t>POPT48</t>
  </si>
  <si>
    <t>BLACK COLOR SET (ROLL UP DOORS, HANDLES AND REAR STEPS)</t>
  </si>
  <si>
    <t>POPT49</t>
  </si>
  <si>
    <t>ROOF CONFIGURATION WITH HOSE BED (2x 1.5" PRE-CONNECT HOSE &amp; 2,5" HOSE NO PRE-CONNECT), AND 2 COFFIN COMPARTMENTS</t>
  </si>
  <si>
    <t>LADDER BRACKET ON ROOF (FRESNO TYPE LADDER, not included)</t>
  </si>
  <si>
    <t xml:space="preserve">HARD HOSE BED WITH COVER - ALUMINUM TREAD PLATE </t>
  </si>
  <si>
    <t>HALE RSD FLEX 1250GPM - BRONZE version EXTRA COST</t>
  </si>
  <si>
    <r>
      <t xml:space="preserve">WILDLAND </t>
    </r>
    <r>
      <rPr>
        <sz val="14"/>
        <color rgb="FFFF0000"/>
        <rFont val="Sui Generis Rg"/>
        <family val="2"/>
      </rPr>
      <t xml:space="preserve">
mini pumper </t>
    </r>
  </si>
  <si>
    <t>PRICES WILDLAND 3 MAX</t>
  </si>
  <si>
    <t>PRICES WILDLAND Mini pumper</t>
  </si>
  <si>
    <t>FORCED AIR DIESEL HEATER FOR PUMP ENCLOSURE - 13.000 BTU</t>
  </si>
  <si>
    <t>POPT50</t>
  </si>
  <si>
    <t>MINIPUMPER EXTRA LADDER RACK ON ROOF</t>
  </si>
  <si>
    <t>POPT51</t>
  </si>
  <si>
    <t>POPT52</t>
  </si>
  <si>
    <t>LIGHTED FOLDING STEP</t>
  </si>
  <si>
    <t>POPT53</t>
  </si>
  <si>
    <t>POPT54</t>
  </si>
  <si>
    <t xml:space="preserve">CAB TASK LIGHT </t>
  </si>
  <si>
    <t xml:space="preserve">M6 SCENE LIGHT M62SLB BLACK FLANGE - CHANGE </t>
  </si>
  <si>
    <t xml:space="preserve">MAXVISION WATER TANK LEVEL DISPLAY WLA280-A00 </t>
  </si>
  <si>
    <t>SPARE TIRE REAR MOUNT - NOT COMPATIBLE WITH OPT9 SUPER SINGLE TIRES</t>
  </si>
  <si>
    <t>NO EXTRA COST TO CHANGE</t>
  </si>
  <si>
    <t>HOSE BED ON ROOF (initial attack version)</t>
  </si>
  <si>
    <r>
      <t xml:space="preserve">WILDLAND </t>
    </r>
    <r>
      <rPr>
        <sz val="14"/>
        <color rgb="FFFF0000"/>
        <rFont val="Sui Generis Rg"/>
        <family val="2"/>
      </rPr>
      <t>6</t>
    </r>
    <r>
      <rPr>
        <sz val="14"/>
        <color rgb="FFFFFFFF"/>
        <rFont val="Sui Generis Rg"/>
        <family val="2"/>
      </rPr>
      <t xml:space="preserve"> </t>
    </r>
    <r>
      <rPr>
        <sz val="14"/>
        <color rgb="FFFF0000"/>
        <rFont val="Sui Generis Rg"/>
        <family val="2"/>
      </rPr>
      <t>Light Rescue</t>
    </r>
  </si>
  <si>
    <t>PRICES WILDLAND 6 Light Rescue</t>
  </si>
  <si>
    <t>AUXILIARY FUEL TANK - 25gal add</t>
  </si>
  <si>
    <t>PRICE CALCULATOR
2025 - Q2</t>
  </si>
  <si>
    <r>
      <t xml:space="preserve">WILDLAND </t>
    </r>
    <r>
      <rPr>
        <sz val="14"/>
        <color rgb="FFFF0000"/>
        <rFont val="Sui Generis Rg"/>
        <family val="2"/>
      </rPr>
      <t xml:space="preserve"> Rescue</t>
    </r>
  </si>
  <si>
    <t>2025-Q2 PRICES</t>
  </si>
  <si>
    <t xml:space="preserve">Validity until June 30th, 2025, unless otherwise advised. </t>
  </si>
  <si>
    <t>This validity is subject to change at any time due to force majeure, unforeseen circumstances, or any increases in component, logistic, or tariff costs, including but not limited to surcharges (currently estimated at 5%).</t>
  </si>
  <si>
    <t xml:space="preserve">
This validity is subject to change anytime due to force majeure, unforeseen circumstances, or any increases in component, logistic, or tariff costs, including but not limited to surcharges (currently estimated at 5%). </t>
  </si>
  <si>
    <t>DARLEY PTO PUMP - PTO 1 1/2 AGE (Pump &amp; Roll)</t>
  </si>
  <si>
    <t>POPT26.1</t>
  </si>
  <si>
    <t>AUXILIARY FUEL TANK - 25 gal add</t>
  </si>
  <si>
    <t>ROOF CONFIGURATION WITH 2 COFFIN COMPARTMENTS</t>
  </si>
  <si>
    <t>EXTRA LADDER RACK ON ROOF</t>
  </si>
  <si>
    <r>
      <t>DARLEY PTO PUMP -</t>
    </r>
    <r>
      <rPr>
        <b/>
        <sz val="11"/>
        <rFont val="Tahoma"/>
        <family val="2"/>
      </rPr>
      <t xml:space="preserve"> </t>
    </r>
    <r>
      <rPr>
        <sz val="11"/>
        <rFont val="Tahoma"/>
        <family val="2"/>
      </rPr>
      <t xml:space="preserve">CHANGE TO 2 1/2 AGE </t>
    </r>
  </si>
  <si>
    <t>PRICES WILDLAND Rescue</t>
  </si>
  <si>
    <t>TECHNICAL INFO</t>
  </si>
  <si>
    <t>OFF ROAD DUAL TIRE 255/70R22.5 (6 UNITS) + SPEED CORRECTION DEVICE</t>
  </si>
  <si>
    <t>SUPER SINGLE WHEEL PACK - 335/80R20 WITH BEADLOCKS, FENDER FLARES + SPEED CORRECTION DEVICE</t>
  </si>
  <si>
    <r>
      <t xml:space="preserve">WILDLAND </t>
    </r>
    <r>
      <rPr>
        <sz val="14"/>
        <color rgb="FFFF0000"/>
        <rFont val="Sui Generis Rg"/>
        <family val="2"/>
      </rPr>
      <t xml:space="preserve">
Rescue</t>
    </r>
  </si>
  <si>
    <t>WILDLAND Rescue - Technical info</t>
  </si>
  <si>
    <t>WILDLAND 6 Light Rescue - Technical info</t>
  </si>
  <si>
    <t>WILDLAND 6 - Technical info</t>
  </si>
  <si>
    <r>
      <t xml:space="preserve">TYPE 5 Wildland / </t>
    </r>
    <r>
      <rPr>
        <b/>
        <sz val="11"/>
        <color theme="1"/>
        <rFont val="Tahoma"/>
        <family val="2"/>
      </rPr>
      <t>600 gallons water</t>
    </r>
    <r>
      <rPr>
        <sz val="11"/>
        <color theme="1"/>
        <rFont val="Tahoma"/>
        <family val="2"/>
      </rPr>
      <t xml:space="preserve"> + 15 gallons foam
INTL cv515 4x4 chassis / GVWR 23.000 lbs
120 gpm aux. pump / Pump &amp; Roll
FORD option (500 gal)</t>
    </r>
  </si>
  <si>
    <t>WILDLAND 5 - Technical info</t>
  </si>
  <si>
    <t>WILDLAND 4 - Technical info</t>
  </si>
  <si>
    <r>
      <t xml:space="preserve">TYPE 4 Wildland / </t>
    </r>
    <r>
      <rPr>
        <b/>
        <sz val="11"/>
        <color theme="1"/>
        <rFont val="Tahoma"/>
        <family val="2"/>
      </rPr>
      <t>850 gallons water</t>
    </r>
    <r>
      <rPr>
        <sz val="11"/>
        <color theme="1"/>
        <rFont val="Tahoma"/>
        <family val="2"/>
      </rPr>
      <t xml:space="preserve"> + 15 gallons foam
INTL cv515 4x4 chassis / 120 gpm aux. pump
Pump &amp; Roll / Transverse compartment
Crew cab option (750 gal)</t>
    </r>
  </si>
  <si>
    <r>
      <t>TYPE 3 Wildland + Type 1 pumper</t>
    </r>
    <r>
      <rPr>
        <b/>
        <sz val="11"/>
        <color theme="1"/>
        <rFont val="Tahoma"/>
        <family val="2"/>
      </rPr>
      <t xml:space="preserve">
600 gallons water </t>
    </r>
    <r>
      <rPr>
        <sz val="11"/>
        <color theme="1"/>
        <rFont val="Tahoma"/>
        <family val="2"/>
      </rPr>
      <t xml:space="preserve">+ 15 galIons foam
INTL cv515 4x4 chassis / GVWR 23.000 lbs
</t>
    </r>
    <r>
      <rPr>
        <b/>
        <sz val="11"/>
        <color theme="1"/>
        <rFont val="Tahoma"/>
        <family val="2"/>
      </rPr>
      <t xml:space="preserve">1.250 gpm </t>
    </r>
    <r>
      <rPr>
        <sz val="11"/>
        <color theme="1"/>
        <rFont val="Tahoma"/>
        <family val="2"/>
      </rPr>
      <t>pump
PTO Pump &amp; Roll option</t>
    </r>
  </si>
  <si>
    <t>WILDLAND mini pumper - Technical info</t>
  </si>
  <si>
    <r>
      <t xml:space="preserve">TYPE 3 Wildland / </t>
    </r>
    <r>
      <rPr>
        <b/>
        <sz val="11"/>
        <rFont val="Tahoma"/>
        <family val="2"/>
      </rPr>
      <t>NFPA 1901 initial attack</t>
    </r>
    <r>
      <rPr>
        <sz val="11"/>
        <rFont val="Tahoma"/>
        <family val="2"/>
      </rPr>
      <t xml:space="preserve">
</t>
    </r>
    <r>
      <rPr>
        <b/>
        <sz val="11"/>
        <rFont val="Tahoma"/>
        <family val="2"/>
      </rPr>
      <t xml:space="preserve">600 gallons water </t>
    </r>
    <r>
      <rPr>
        <sz val="11"/>
        <rFont val="Tahoma"/>
        <family val="2"/>
      </rPr>
      <t xml:space="preserve">+ 20 gallons foam
INTL cv515 4x4 chassis / GVWR 23.000 lb
</t>
    </r>
    <r>
      <rPr>
        <b/>
        <sz val="11"/>
        <rFont val="Tahoma"/>
        <family val="2"/>
      </rPr>
      <t xml:space="preserve">500 gpm </t>
    </r>
    <r>
      <rPr>
        <sz val="11"/>
        <rFont val="Tahoma"/>
        <family val="2"/>
      </rPr>
      <t>PTO pump / Pump &amp; Roll</t>
    </r>
  </si>
  <si>
    <t>WILDLAND 3 MAX - Technical info</t>
  </si>
  <si>
    <r>
      <t xml:space="preserve">TYPE 3 Wildland / </t>
    </r>
    <r>
      <rPr>
        <b/>
        <sz val="11"/>
        <color theme="1"/>
        <rFont val="Tahoma"/>
        <family val="2"/>
      </rPr>
      <t>600 gallons water</t>
    </r>
    <r>
      <rPr>
        <sz val="11"/>
        <color theme="1"/>
        <rFont val="Tahoma"/>
        <family val="2"/>
      </rPr>
      <t xml:space="preserve"> + 15 gallons foam
INTL cv515 4x4 chassis / GVWR 23.000 lb
</t>
    </r>
    <r>
      <rPr>
        <b/>
        <sz val="11"/>
        <color theme="1"/>
        <rFont val="Tahoma"/>
        <family val="2"/>
      </rPr>
      <t>250-350 gpm</t>
    </r>
    <r>
      <rPr>
        <sz val="11"/>
        <color theme="1"/>
        <rFont val="Tahoma"/>
        <family val="2"/>
      </rPr>
      <t xml:space="preserve"> PTO pump / Pump &amp; Roll
FORD option (500 gal)</t>
    </r>
  </si>
  <si>
    <t>WILDLAND 3 - Technical info</t>
  </si>
  <si>
    <t>2 SBCA BOSTROM TK400 REAR SEATS + CENTRAL SPACE WITH NO STORAGE COMPARTMENT</t>
  </si>
  <si>
    <t>2 SBCA BOSTROM TK400 REAR SEATS + CENTRAL COMPARTMENT FOR STORAGE</t>
  </si>
  <si>
    <t xml:space="preserve">3 SBCA BOSTROM TK400 REAR SEATS </t>
  </si>
  <si>
    <r>
      <t xml:space="preserve">TYPE 3 Wildland / </t>
    </r>
    <r>
      <rPr>
        <b/>
        <sz val="11"/>
        <rFont val="Tahoma"/>
        <family val="2"/>
      </rPr>
      <t>NFPA 1901 initial attack</t>
    </r>
    <r>
      <rPr>
        <sz val="11"/>
        <rFont val="Tahoma"/>
        <family val="2"/>
      </rPr>
      <t xml:space="preserve">
</t>
    </r>
    <r>
      <rPr>
        <b/>
        <sz val="11"/>
        <rFont val="Tahoma"/>
        <family val="2"/>
      </rPr>
      <t>600 gallons water</t>
    </r>
    <r>
      <rPr>
        <sz val="11"/>
        <rFont val="Tahoma"/>
        <family val="2"/>
      </rPr>
      <t xml:space="preserve"> + 20 gallons foam
INTL cv515 4x4 chassis / GVWR 23.000 lb
</t>
    </r>
    <r>
      <rPr>
        <b/>
        <sz val="11"/>
        <rFont val="Tahoma"/>
        <family val="2"/>
      </rPr>
      <t>500 gpm PTO pump</t>
    </r>
    <r>
      <rPr>
        <sz val="11"/>
        <rFont val="Tahoma"/>
        <family val="2"/>
      </rPr>
      <t xml:space="preserve"> / Pump &amp; Roll</t>
    </r>
  </si>
  <si>
    <r>
      <t xml:space="preserve">TYPE 4 Wildland / </t>
    </r>
    <r>
      <rPr>
        <b/>
        <sz val="11"/>
        <color theme="1"/>
        <rFont val="Tahoma"/>
        <family val="2"/>
      </rPr>
      <t>850 gallons water</t>
    </r>
    <r>
      <rPr>
        <sz val="11"/>
        <color theme="1"/>
        <rFont val="Tahoma"/>
        <family val="2"/>
      </rPr>
      <t xml:space="preserve"> + 15 gallons foam
INTL cv515 4x4 chassis / </t>
    </r>
    <r>
      <rPr>
        <b/>
        <sz val="11"/>
        <color theme="1"/>
        <rFont val="Tahoma"/>
        <family val="2"/>
      </rPr>
      <t>120 gpm aux. pump</t>
    </r>
    <r>
      <rPr>
        <sz val="11"/>
        <color theme="1"/>
        <rFont val="Tahoma"/>
        <family val="2"/>
      </rPr>
      <t xml:space="preserve">
Pump &amp; Roll / Transverse compartment
Crew cab option (750 gal)</t>
    </r>
  </si>
  <si>
    <r>
      <t xml:space="preserve">TYPE 5 Wildland / </t>
    </r>
    <r>
      <rPr>
        <b/>
        <sz val="11"/>
        <color theme="1"/>
        <rFont val="Tahoma"/>
        <family val="2"/>
      </rPr>
      <t>600 gallons water</t>
    </r>
    <r>
      <rPr>
        <sz val="11"/>
        <color theme="1"/>
        <rFont val="Tahoma"/>
        <family val="2"/>
      </rPr>
      <t xml:space="preserve"> + 15 gallons foam
INTL cv515 4x4 chassis / GVWR 23.000 lbs
</t>
    </r>
    <r>
      <rPr>
        <b/>
        <sz val="11"/>
        <color theme="1"/>
        <rFont val="Tahoma"/>
        <family val="2"/>
      </rPr>
      <t>120 gpm aux. pump</t>
    </r>
    <r>
      <rPr>
        <sz val="11"/>
        <color theme="1"/>
        <rFont val="Tahoma"/>
        <family val="2"/>
      </rPr>
      <t xml:space="preserve"> / Pump &amp; Roll
FORD option (500 gal)</t>
    </r>
  </si>
  <si>
    <r>
      <t>TYPE 6 Wildland /</t>
    </r>
    <r>
      <rPr>
        <b/>
        <sz val="11"/>
        <color theme="1"/>
        <rFont val="Tahoma"/>
        <family val="2"/>
      </rPr>
      <t xml:space="preserve"> 300-375 gallons water</t>
    </r>
    <r>
      <rPr>
        <sz val="11"/>
        <color theme="1"/>
        <rFont val="Tahoma"/>
        <family val="2"/>
      </rPr>
      <t xml:space="preserve"> + 15 gallons foam 
</t>
    </r>
    <r>
      <rPr>
        <b/>
        <sz val="11"/>
        <color theme="1"/>
        <rFont val="Tahoma"/>
        <family val="2"/>
      </rPr>
      <t>FORD 450-550</t>
    </r>
    <r>
      <rPr>
        <sz val="11"/>
        <color theme="1"/>
        <rFont val="Tahoma"/>
        <family val="2"/>
      </rPr>
      <t xml:space="preserve"> 4x4 chassis / GVWR 15.000-19.500 lbs
</t>
    </r>
    <r>
      <rPr>
        <b/>
        <sz val="11"/>
        <color theme="1"/>
        <rFont val="Tahoma"/>
        <family val="2"/>
      </rPr>
      <t>120 gpm aux. pump</t>
    </r>
    <r>
      <rPr>
        <sz val="11"/>
        <color theme="1"/>
        <rFont val="Tahoma"/>
        <family val="2"/>
      </rPr>
      <t xml:space="preserve"> / Pump &amp; Roll
Available on INTL chassis</t>
    </r>
  </si>
  <si>
    <r>
      <t xml:space="preserve">WILDLAND </t>
    </r>
    <r>
      <rPr>
        <sz val="14"/>
        <color rgb="FFFF0000"/>
        <rFont val="Sui Generis Rg"/>
        <family val="2"/>
      </rPr>
      <t>6
Light Rescue</t>
    </r>
  </si>
  <si>
    <r>
      <t xml:space="preserve">TYPE 6 Wildland / </t>
    </r>
    <r>
      <rPr>
        <b/>
        <sz val="12"/>
        <color theme="1"/>
        <rFont val="Tahoma"/>
        <family val="2"/>
      </rPr>
      <t xml:space="preserve">310 gallons water </t>
    </r>
    <r>
      <rPr>
        <sz val="12"/>
        <color theme="1"/>
        <rFont val="Tahoma"/>
        <family val="2"/>
      </rPr>
      <t xml:space="preserve">+ 15 gallons foam
</t>
    </r>
    <r>
      <rPr>
        <b/>
        <sz val="12"/>
        <color theme="1"/>
        <rFont val="Tahoma"/>
        <family val="2"/>
      </rPr>
      <t>FORD 550</t>
    </r>
    <r>
      <rPr>
        <sz val="12"/>
        <color theme="1"/>
        <rFont val="Tahoma"/>
        <family val="2"/>
      </rPr>
      <t xml:space="preserve"> 4x4 chassis / </t>
    </r>
    <r>
      <rPr>
        <b/>
        <sz val="12"/>
        <color theme="1"/>
        <rFont val="Tahoma"/>
        <family val="2"/>
      </rPr>
      <t>180 gpm PTO pump</t>
    </r>
    <r>
      <rPr>
        <sz val="12"/>
        <color theme="1"/>
        <rFont val="Tahoma"/>
        <family val="2"/>
      </rPr>
      <t xml:space="preserve">
Pump &amp; Roll / </t>
    </r>
    <r>
      <rPr>
        <b/>
        <sz val="12"/>
        <color theme="1"/>
        <rFont val="Tahoma"/>
        <family val="2"/>
      </rPr>
      <t>1.5 tons cargo capacity</t>
    </r>
    <r>
      <rPr>
        <sz val="12"/>
        <color theme="1"/>
        <rFont val="Tahoma"/>
        <family val="2"/>
      </rPr>
      <t xml:space="preserve">
Available on INTL chassis</t>
    </r>
  </si>
  <si>
    <r>
      <rPr>
        <b/>
        <sz val="12"/>
        <color theme="1"/>
        <rFont val="Tahoma"/>
        <family val="2"/>
      </rPr>
      <t>FORD 550</t>
    </r>
    <r>
      <rPr>
        <sz val="12"/>
        <color theme="1"/>
        <rFont val="Tahoma"/>
        <family val="2"/>
      </rPr>
      <t xml:space="preserve"> 4x4 chassis / GVWR 19.500 lb / Full cargo
280 ft3 equipment space / </t>
    </r>
    <r>
      <rPr>
        <b/>
        <sz val="12"/>
        <color theme="1"/>
        <rFont val="Tahoma"/>
        <family val="2"/>
      </rPr>
      <t>3.5 tons cargo</t>
    </r>
    <r>
      <rPr>
        <sz val="12"/>
        <color theme="1"/>
        <rFont val="Tahoma"/>
        <family val="2"/>
      </rPr>
      <t xml:space="preserve">
Excellent off-road access / Transverse compartment
Available on INTL chassis</t>
    </r>
  </si>
  <si>
    <t>CHANGE TO INTERNATIONAL CV515 CHASSIS</t>
  </si>
  <si>
    <t>POPT55.2</t>
  </si>
  <si>
    <t>POPT55.1</t>
  </si>
  <si>
    <r>
      <t>TYPE 6 Wildland /</t>
    </r>
    <r>
      <rPr>
        <b/>
        <sz val="11"/>
        <color theme="1"/>
        <rFont val="Tahoma"/>
        <family val="2"/>
      </rPr>
      <t xml:space="preserve"> 300-375 gallons water </t>
    </r>
    <r>
      <rPr>
        <sz val="11"/>
        <color theme="1"/>
        <rFont val="Tahoma"/>
        <family val="2"/>
      </rPr>
      <t xml:space="preserve">+ 15 gallons foam </t>
    </r>
    <r>
      <rPr>
        <b/>
        <sz val="11"/>
        <color theme="1"/>
        <rFont val="Tahoma"/>
        <family val="2"/>
      </rPr>
      <t>FORD 450-550</t>
    </r>
    <r>
      <rPr>
        <sz val="11"/>
        <color theme="1"/>
        <rFont val="Tahoma"/>
        <family val="2"/>
      </rPr>
      <t xml:space="preserve"> 4x4 chassis / GVWR 15.000-19.500 lbs
120 gpm aux. pump / Pump &amp; Roll
Available on INTL chassis</t>
    </r>
  </si>
  <si>
    <r>
      <t xml:space="preserve">TYPE 6 Wildland / </t>
    </r>
    <r>
      <rPr>
        <b/>
        <sz val="12"/>
        <color theme="1"/>
        <rFont val="Tahoma"/>
        <family val="2"/>
      </rPr>
      <t>310 gallons water</t>
    </r>
    <r>
      <rPr>
        <sz val="12"/>
        <color theme="1"/>
        <rFont val="Tahoma"/>
        <family val="2"/>
      </rPr>
      <t xml:space="preserve"> + 15 gallons foam
</t>
    </r>
    <r>
      <rPr>
        <b/>
        <sz val="12"/>
        <color theme="1"/>
        <rFont val="Tahoma"/>
        <family val="2"/>
      </rPr>
      <t>FORD 550</t>
    </r>
    <r>
      <rPr>
        <sz val="12"/>
        <color theme="1"/>
        <rFont val="Tahoma"/>
        <family val="2"/>
      </rPr>
      <t xml:space="preserve"> 4x4 chassis / 180 gpm PTO pump
Pump &amp; Roll / 1.5 tons cargo capacity
Available on INTL chassis</t>
    </r>
  </si>
  <si>
    <r>
      <t>Rescue vehicle /</t>
    </r>
    <r>
      <rPr>
        <b/>
        <sz val="12"/>
        <color theme="1"/>
        <rFont val="Tahoma"/>
        <family val="2"/>
      </rPr>
      <t xml:space="preserve"> Full cargo
FORD 550</t>
    </r>
    <r>
      <rPr>
        <sz val="12"/>
        <color theme="1"/>
        <rFont val="Tahoma"/>
        <family val="2"/>
      </rPr>
      <t xml:space="preserve"> 4x4 chassis / GVWR 19.500 lb
280 ft3 equipment space / </t>
    </r>
    <r>
      <rPr>
        <b/>
        <sz val="12"/>
        <color theme="1"/>
        <rFont val="Tahoma"/>
        <family val="2"/>
      </rPr>
      <t>3.5 tons</t>
    </r>
    <r>
      <rPr>
        <sz val="12"/>
        <color theme="1"/>
        <rFont val="Tahoma"/>
        <family val="2"/>
      </rPr>
      <t xml:space="preserve"> cargo
Excellent off-road access / Transverse compartment
Available on INTL chassis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</si>
</sst>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_-;\-* #,##0\ _€_-;_-* &quot;-&quot;??\ _€_-;_-@_-"/>
    <numFmt numFmtId="165" formatCode="_-[$$-409]* #,##0_ ;_-[$$-409]* \-#,##0\ ;_-[$$-409]* &quot;-&quot;_ ;_-@_ "/>
    <numFmt numFmtId="166" formatCode="_-[$$-409]* #,##0_ ;_-[$$-409]* \-#,##0\ ;_-[$$-409]* &quot;-&quot;??_ ;_-@_ "/>
  </numFmts>
  <fonts count="33" x14ac:knownFonts="1">
    <font>
      <sz val="14"/>
      <color theme="1"/>
      <name val="Calibri"/>
      <family val="2"/>
      <scheme val="minor"/>
    </font>
    <font>
      <sz val="8"/>
      <name val="Calibri"/>
      <family val="2"/>
      <scheme val="minor"/>
    </font>
    <font>
      <sz val="14"/>
      <color theme="1"/>
      <name val="Calibri"/>
      <family val="2"/>
      <scheme val="minor"/>
    </font>
    <font>
      <b/>
      <sz val="14"/>
      <color theme="1"/>
      <name val="Tahoma"/>
      <family val="2"/>
    </font>
    <font>
      <sz val="12"/>
      <color theme="1"/>
      <name val="Tahoma"/>
      <family val="2"/>
    </font>
    <font>
      <b/>
      <sz val="12"/>
      <color rgb="FFFFFFFF"/>
      <name val="Tahoma"/>
      <family val="2"/>
    </font>
    <font>
      <b/>
      <sz val="12"/>
      <color theme="1"/>
      <name val="Tahoma"/>
      <family val="2"/>
    </font>
    <font>
      <sz val="14"/>
      <color rgb="FFFFFFFF"/>
      <name val="Sui Generis Rg"/>
      <family val="2"/>
    </font>
    <font>
      <sz val="14"/>
      <color rgb="FFFF0000"/>
      <name val="Sui Generis Rg"/>
      <family val="2"/>
    </font>
    <font>
      <sz val="28"/>
      <color theme="1"/>
      <name val="Sui Generis Rg"/>
      <family val="2"/>
    </font>
    <font>
      <sz val="28"/>
      <color rgb="FFFF0000"/>
      <name val="Sui Generis Rg"/>
      <family val="2"/>
    </font>
    <font>
      <sz val="28"/>
      <color theme="0"/>
      <name val="Sui Generis Rg"/>
      <family val="2"/>
    </font>
    <font>
      <u/>
      <sz val="14"/>
      <color theme="10"/>
      <name val="Calibri"/>
      <family val="2"/>
      <scheme val="minor"/>
    </font>
    <font>
      <b/>
      <sz val="12"/>
      <name val="Tahoma"/>
      <family val="2"/>
    </font>
    <font>
      <sz val="11"/>
      <color theme="1"/>
      <name val="Tahoma"/>
      <family val="2"/>
    </font>
    <font>
      <sz val="11"/>
      <name val="Tahoma"/>
      <family val="2"/>
    </font>
    <font>
      <sz val="11"/>
      <color rgb="FFFF0000"/>
      <name val="Tahoma"/>
      <family val="2"/>
    </font>
    <font>
      <sz val="11"/>
      <color theme="1"/>
      <name val="Sui Generis Rg"/>
      <family val="2"/>
    </font>
    <font>
      <b/>
      <sz val="11"/>
      <color theme="0"/>
      <name val="Tahoma"/>
      <family val="2"/>
    </font>
    <font>
      <b/>
      <sz val="11"/>
      <color rgb="FFFFFFFF"/>
      <name val="Tahoma"/>
      <family val="2"/>
    </font>
    <font>
      <sz val="11"/>
      <color rgb="FFFFFFFF"/>
      <name val="Sui Generis Rg"/>
      <family val="2"/>
    </font>
    <font>
      <b/>
      <sz val="11"/>
      <color theme="1"/>
      <name val="Tahoma"/>
      <family val="2"/>
    </font>
    <font>
      <b/>
      <i/>
      <sz val="11"/>
      <color rgb="FFFFFFFF"/>
      <name val="Tahoma"/>
      <family val="2"/>
    </font>
    <font>
      <b/>
      <sz val="11"/>
      <color theme="1" tint="0.499984740745262"/>
      <name val="Tahoma"/>
      <family val="2"/>
    </font>
    <font>
      <b/>
      <sz val="11"/>
      <color rgb="FFFF0000"/>
      <name val="Tahoma"/>
      <family val="2"/>
    </font>
    <font>
      <b/>
      <sz val="11"/>
      <name val="Tahoma"/>
      <family val="2"/>
    </font>
    <font>
      <b/>
      <sz val="10"/>
      <color rgb="FFFF0000"/>
      <name val="Tahoma"/>
      <family val="2"/>
    </font>
    <font>
      <b/>
      <sz val="14"/>
      <color theme="1" tint="0.499984740745262"/>
      <name val="Tahoma"/>
      <family val="2"/>
    </font>
    <font>
      <b/>
      <sz val="16"/>
      <name val="Tahoma"/>
      <family val="2"/>
    </font>
    <font>
      <b/>
      <sz val="16"/>
      <color rgb="FFFF0000"/>
      <name val="Tahoma"/>
      <family val="2"/>
    </font>
    <font>
      <u/>
      <sz val="14"/>
      <color rgb="FF0070C0"/>
      <name val="Calibri"/>
      <family val="2"/>
      <scheme val="minor"/>
    </font>
    <font>
      <sz val="12"/>
      <color rgb="FF0070C0"/>
      <name val="Tahoma"/>
      <family val="2"/>
    </font>
    <font>
      <sz val="11"/>
      <color rgb="FF0070C0"/>
      <name val="Tahoma"/>
      <family val="2"/>
    </font>
  </fonts>
  <fills count="9">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1"/>
        <bgColor indexed="64"/>
      </patternFill>
    </fill>
    <fill>
      <patternFill patternType="solid">
        <fgColor rgb="FF00000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A9A9A9"/>
      </left>
      <right style="thin">
        <color rgb="FFA9A9A9"/>
      </right>
      <top style="thin">
        <color rgb="FFA9A9A9"/>
      </top>
      <bottom/>
      <diagonal/>
    </border>
    <border>
      <left style="medium">
        <color indexed="64"/>
      </left>
      <right style="medium">
        <color indexed="64"/>
      </right>
      <top style="medium">
        <color indexed="64"/>
      </top>
      <bottom style="medium">
        <color indexed="64"/>
      </bottom>
      <diagonal/>
    </border>
    <border>
      <left style="medium">
        <color indexed="64"/>
      </left>
      <right style="medium">
        <color rgb="FFFFFFFF"/>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rgb="FFFFFFFF"/>
      </right>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A9A9A9"/>
      </left>
      <right/>
      <top style="thin">
        <color rgb="FFA9A9A9"/>
      </top>
      <bottom style="thin">
        <color indexed="64"/>
      </bottom>
      <diagonal/>
    </border>
    <border>
      <left/>
      <right style="thin">
        <color rgb="FFA9A9A9"/>
      </right>
      <top style="thin">
        <color rgb="FFA9A9A9"/>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s>
  <cellStyleXfs count="3">
    <xf numFmtId="0" fontId="0" fillId="0" borderId="0"/>
    <xf numFmtId="9" fontId="2" fillId="0" borderId="0" applyFont="0" applyFill="0" applyBorder="0" applyAlignment="0" applyProtection="0"/>
    <xf numFmtId="0" fontId="12" fillId="0" borderId="0" applyNumberFormat="0" applyFill="0" applyBorder="0" applyAlignment="0" applyProtection="0"/>
  </cellStyleXfs>
  <cellXfs count="151">
    <xf numFmtId="0" fontId="0" fillId="0" borderId="0" xfId="0"/>
    <xf numFmtId="0" fontId="4" fillId="0" borderId="0" xfId="0" applyFont="1" applyFill="1"/>
    <xf numFmtId="0" fontId="4" fillId="0" borderId="0" xfId="0" applyFont="1"/>
    <xf numFmtId="0" fontId="4" fillId="0" borderId="0" xfId="0" applyFont="1" applyAlignment="1">
      <alignment horizontal="left" vertical="center" wrapText="1"/>
    </xf>
    <xf numFmtId="0" fontId="4" fillId="0" borderId="0" xfId="0" applyFont="1" applyAlignment="1">
      <alignment horizontal="left" vertical="top" wrapText="1"/>
    </xf>
    <xf numFmtId="0" fontId="7" fillId="5" borderId="4"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9" fillId="0" borderId="0" xfId="0" applyFont="1" applyFill="1" applyAlignment="1">
      <alignment horizontal="center" vertical="center"/>
    </xf>
    <xf numFmtId="0" fontId="13" fillId="6" borderId="2" xfId="0" applyFont="1" applyFill="1" applyBorder="1" applyAlignment="1">
      <alignment horizontal="center" vertical="center" wrapText="1"/>
    </xf>
    <xf numFmtId="0" fontId="3" fillId="0" borderId="0" xfId="0" applyFont="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0" xfId="0" applyFont="1" applyAlignment="1">
      <alignment horizontal="left" vertical="top" wrapText="1"/>
    </xf>
    <xf numFmtId="0" fontId="14" fillId="0" borderId="0" xfId="0" applyFont="1" applyAlignment="1">
      <alignment horizontal="left" vertical="center" wrapText="1"/>
    </xf>
    <xf numFmtId="165" fontId="14" fillId="0" borderId="0" xfId="0" applyNumberFormat="1" applyFont="1" applyAlignment="1">
      <alignment horizontal="center" vertical="center"/>
    </xf>
    <xf numFmtId="9" fontId="14" fillId="0" borderId="0" xfId="0" applyNumberFormat="1" applyFont="1" applyAlignment="1">
      <alignment horizontal="center" vertical="center"/>
    </xf>
    <xf numFmtId="164" fontId="14" fillId="0" borderId="0" xfId="0" applyNumberFormat="1" applyFont="1" applyAlignment="1">
      <alignment horizontal="center" vertical="center"/>
    </xf>
    <xf numFmtId="0" fontId="14" fillId="0" borderId="0" xfId="0" applyFont="1"/>
    <xf numFmtId="165" fontId="14" fillId="0" borderId="0" xfId="0" applyNumberFormat="1" applyFont="1"/>
    <xf numFmtId="0" fontId="17" fillId="0" borderId="0" xfId="0" applyFont="1" applyFill="1" applyAlignment="1">
      <alignment horizontal="center" vertical="center"/>
    </xf>
    <xf numFmtId="164" fontId="14" fillId="0" borderId="0" xfId="0" applyNumberFormat="1" applyFont="1" applyFill="1" applyAlignment="1">
      <alignment horizontal="center" vertical="center"/>
    </xf>
    <xf numFmtId="0" fontId="18" fillId="0" borderId="0" xfId="0" applyFont="1" applyFill="1" applyAlignment="1">
      <alignment horizontal="center" vertical="center"/>
    </xf>
    <xf numFmtId="0" fontId="14" fillId="0" borderId="0" xfId="0" applyFont="1" applyFill="1"/>
    <xf numFmtId="0" fontId="14" fillId="6" borderId="0" xfId="0" applyFont="1" applyFill="1" applyAlignment="1">
      <alignment horizontal="center" wrapText="1"/>
    </xf>
    <xf numFmtId="0" fontId="19" fillId="3" borderId="2" xfId="0" applyFont="1" applyFill="1" applyBorder="1" applyAlignment="1">
      <alignment horizontal="center" vertical="center" wrapText="1"/>
    </xf>
    <xf numFmtId="165" fontId="19" fillId="3" borderId="2" xfId="0" applyNumberFormat="1" applyFont="1" applyFill="1" applyBorder="1" applyAlignment="1">
      <alignment horizontal="center" vertical="center"/>
    </xf>
    <xf numFmtId="9" fontId="19" fillId="3" borderId="2" xfId="0" applyNumberFormat="1" applyFont="1" applyFill="1" applyBorder="1" applyAlignment="1">
      <alignment horizontal="center" vertical="center" wrapText="1"/>
    </xf>
    <xf numFmtId="165" fontId="19" fillId="3" borderId="2" xfId="0" applyNumberFormat="1" applyFont="1" applyFill="1" applyBorder="1" applyAlignment="1">
      <alignment horizontal="center" vertical="center" wrapText="1"/>
    </xf>
    <xf numFmtId="164" fontId="19" fillId="3" borderId="2" xfId="0" applyNumberFormat="1" applyFont="1" applyFill="1" applyBorder="1" applyAlignment="1">
      <alignment horizontal="center" vertical="center" wrapText="1"/>
    </xf>
    <xf numFmtId="0" fontId="20" fillId="2" borderId="9" xfId="0" applyFont="1" applyFill="1" applyBorder="1" applyAlignment="1">
      <alignment horizontal="center" vertical="center" wrapText="1"/>
    </xf>
    <xf numFmtId="0" fontId="14" fillId="0" borderId="5" xfId="0" applyFont="1" applyBorder="1" applyAlignment="1">
      <alignment horizontal="center" vertical="center" wrapText="1"/>
    </xf>
    <xf numFmtId="165" fontId="14" fillId="0" borderId="5" xfId="0" applyNumberFormat="1" applyFont="1" applyBorder="1" applyAlignment="1">
      <alignment horizontal="center" vertical="center"/>
    </xf>
    <xf numFmtId="9" fontId="14" fillId="7" borderId="5" xfId="0" applyNumberFormat="1" applyFont="1" applyFill="1" applyBorder="1" applyAlignment="1">
      <alignment horizontal="center" vertical="center"/>
    </xf>
    <xf numFmtId="165" fontId="21" fillId="8" borderId="6" xfId="0" applyNumberFormat="1" applyFont="1" applyFill="1" applyBorder="1" applyAlignment="1">
      <alignment horizontal="center" vertical="center"/>
    </xf>
    <xf numFmtId="164" fontId="14" fillId="6" borderId="6" xfId="0" applyNumberFormat="1" applyFont="1" applyFill="1" applyBorder="1" applyAlignment="1">
      <alignment horizontal="center" vertical="center"/>
    </xf>
    <xf numFmtId="164" fontId="14" fillId="0" borderId="0" xfId="0" applyNumberFormat="1" applyFont="1"/>
    <xf numFmtId="0" fontId="21" fillId="0" borderId="0" xfId="0" applyFont="1" applyAlignment="1">
      <alignment horizontal="left" vertical="top" wrapText="1"/>
    </xf>
    <xf numFmtId="166" fontId="14" fillId="0" borderId="0" xfId="0" applyNumberFormat="1" applyFont="1" applyAlignment="1">
      <alignment horizontal="center" vertical="center"/>
    </xf>
    <xf numFmtId="0" fontId="19" fillId="4" borderId="2" xfId="0" applyFont="1" applyFill="1" applyBorder="1" applyAlignment="1">
      <alignment horizontal="center" vertical="center" wrapText="1"/>
    </xf>
    <xf numFmtId="166" fontId="19" fillId="4" borderId="2" xfId="0" applyNumberFormat="1" applyFont="1" applyFill="1" applyBorder="1" applyAlignment="1">
      <alignment horizontal="center" vertical="center"/>
    </xf>
    <xf numFmtId="9" fontId="19" fillId="4" borderId="2" xfId="0" applyNumberFormat="1" applyFont="1" applyFill="1" applyBorder="1" applyAlignment="1">
      <alignment horizontal="center" vertical="center" wrapText="1"/>
    </xf>
    <xf numFmtId="166" fontId="19" fillId="4" borderId="2" xfId="0" applyNumberFormat="1" applyFont="1" applyFill="1" applyBorder="1" applyAlignment="1">
      <alignment horizontal="center" vertical="center" wrapText="1"/>
    </xf>
    <xf numFmtId="164" fontId="19" fillId="4" borderId="2" xfId="0" applyNumberFormat="1" applyFont="1" applyFill="1" applyBorder="1" applyAlignment="1">
      <alignment horizontal="center" vertical="center" wrapText="1"/>
    </xf>
    <xf numFmtId="165" fontId="14" fillId="0" borderId="1" xfId="0" applyNumberFormat="1" applyFont="1" applyBorder="1" applyAlignment="1">
      <alignment horizontal="center" vertical="center"/>
    </xf>
    <xf numFmtId="9" fontId="14" fillId="7" borderId="1" xfId="1" applyFont="1" applyFill="1" applyBorder="1" applyAlignment="1">
      <alignment horizontal="center" vertical="center"/>
    </xf>
    <xf numFmtId="166" fontId="21" fillId="0" borderId="1" xfId="0" applyNumberFormat="1" applyFont="1" applyBorder="1" applyAlignment="1">
      <alignment horizontal="center" vertical="center"/>
    </xf>
    <xf numFmtId="164" fontId="14" fillId="6" borderId="1" xfId="0" applyNumberFormat="1" applyFont="1" applyFill="1" applyBorder="1" applyAlignment="1">
      <alignment horizontal="center" vertical="center"/>
    </xf>
    <xf numFmtId="166" fontId="14" fillId="0" borderId="1" xfId="0" applyNumberFormat="1" applyFont="1" applyBorder="1" applyAlignment="1">
      <alignment horizontal="center" vertical="center"/>
    </xf>
    <xf numFmtId="0" fontId="14" fillId="0" borderId="1" xfId="0" applyFont="1" applyFill="1" applyBorder="1" applyAlignment="1">
      <alignment horizontal="center" vertical="center" wrapText="1"/>
    </xf>
    <xf numFmtId="165" fontId="21" fillId="0" borderId="1" xfId="0" applyNumberFormat="1" applyFont="1" applyFill="1" applyBorder="1" applyAlignment="1">
      <alignment horizontal="center" vertical="center"/>
    </xf>
    <xf numFmtId="164" fontId="21" fillId="0" borderId="0" xfId="0" applyNumberFormat="1" applyFont="1" applyAlignment="1">
      <alignment horizontal="right" vertical="center"/>
    </xf>
    <xf numFmtId="166" fontId="21" fillId="0" borderId="3" xfId="0" applyNumberFormat="1" applyFont="1" applyBorder="1" applyAlignment="1">
      <alignment horizontal="center" vertical="center"/>
    </xf>
    <xf numFmtId="166" fontId="14" fillId="0" borderId="0" xfId="0" applyNumberFormat="1" applyFont="1"/>
    <xf numFmtId="9" fontId="15" fillId="7" borderId="1" xfId="1" applyFont="1" applyFill="1" applyBorder="1" applyAlignment="1">
      <alignment horizontal="center" vertical="center"/>
    </xf>
    <xf numFmtId="166" fontId="25" fillId="0" borderId="1" xfId="0" applyNumberFormat="1" applyFont="1" applyBorder="1" applyAlignment="1">
      <alignment horizontal="center" vertical="center"/>
    </xf>
    <xf numFmtId="164" fontId="15" fillId="0" borderId="0" xfId="0" applyNumberFormat="1" applyFont="1" applyAlignment="1">
      <alignment horizontal="center" vertical="center"/>
    </xf>
    <xf numFmtId="164" fontId="15" fillId="6" borderId="1" xfId="0" applyNumberFormat="1" applyFont="1" applyFill="1" applyBorder="1" applyAlignment="1">
      <alignment horizontal="center" vertical="center"/>
    </xf>
    <xf numFmtId="166" fontId="15" fillId="0" borderId="1" xfId="0" applyNumberFormat="1" applyFont="1" applyBorder="1" applyAlignment="1">
      <alignment horizontal="center" vertical="center"/>
    </xf>
    <xf numFmtId="0" fontId="15" fillId="0" borderId="0" xfId="0" applyFont="1"/>
    <xf numFmtId="166" fontId="17" fillId="0" borderId="0" xfId="0" applyNumberFormat="1" applyFont="1" applyFill="1" applyAlignment="1">
      <alignment horizontal="center" vertical="center"/>
    </xf>
    <xf numFmtId="166" fontId="18" fillId="0" borderId="0" xfId="0" applyNumberFormat="1" applyFont="1" applyFill="1" applyAlignment="1">
      <alignment horizontal="center" vertical="center"/>
    </xf>
    <xf numFmtId="166" fontId="19" fillId="3" borderId="2" xfId="0" applyNumberFormat="1" applyFont="1" applyFill="1" applyBorder="1" applyAlignment="1">
      <alignment horizontal="center" vertical="center"/>
    </xf>
    <xf numFmtId="166" fontId="19" fillId="3" borderId="2" xfId="0" applyNumberFormat="1" applyFont="1" applyFill="1" applyBorder="1" applyAlignment="1">
      <alignment horizontal="center" vertical="center" wrapText="1"/>
    </xf>
    <xf numFmtId="166" fontId="14" fillId="0" borderId="5" xfId="0" applyNumberFormat="1" applyFont="1" applyBorder="1" applyAlignment="1">
      <alignment horizontal="center" vertical="center"/>
    </xf>
    <xf numFmtId="166" fontId="21" fillId="8" borderId="6" xfId="0" applyNumberFormat="1" applyFont="1" applyFill="1" applyBorder="1" applyAlignment="1">
      <alignment horizontal="center" vertical="center"/>
    </xf>
    <xf numFmtId="166" fontId="14" fillId="0" borderId="6" xfId="0" applyNumberFormat="1" applyFont="1" applyBorder="1" applyAlignment="1">
      <alignment horizontal="center" vertical="center"/>
    </xf>
    <xf numFmtId="165" fontId="14" fillId="0" borderId="1" xfId="0" applyNumberFormat="1" applyFont="1" applyFill="1" applyBorder="1" applyAlignment="1">
      <alignment horizontal="center" vertical="center"/>
    </xf>
    <xf numFmtId="165" fontId="15" fillId="0" borderId="1" xfId="0" applyNumberFormat="1" applyFont="1" applyFill="1" applyBorder="1" applyAlignment="1">
      <alignment horizontal="center" vertical="center"/>
    </xf>
    <xf numFmtId="165" fontId="15" fillId="7" borderId="1" xfId="1" applyNumberFormat="1" applyFont="1" applyFill="1" applyBorder="1" applyAlignment="1">
      <alignment horizontal="center" vertical="center"/>
    </xf>
    <xf numFmtId="164" fontId="16" fillId="0" borderId="0" xfId="0" applyNumberFormat="1" applyFont="1" applyAlignment="1">
      <alignment horizontal="center" vertical="center"/>
    </xf>
    <xf numFmtId="164" fontId="16" fillId="6" borderId="1" xfId="0" applyNumberFormat="1" applyFont="1" applyFill="1" applyBorder="1" applyAlignment="1">
      <alignment horizontal="center" vertical="center"/>
    </xf>
    <xf numFmtId="0" fontId="16" fillId="0" borderId="0" xfId="0" applyFont="1"/>
    <xf numFmtId="165" fontId="15" fillId="0" borderId="1" xfId="0" applyNumberFormat="1" applyFont="1" applyBorder="1" applyAlignment="1">
      <alignment horizontal="center" vertical="center"/>
    </xf>
    <xf numFmtId="0" fontId="17" fillId="0" borderId="0" xfId="0" applyFont="1" applyAlignment="1">
      <alignment horizontal="center" vertical="center"/>
    </xf>
    <xf numFmtId="165" fontId="17" fillId="0" borderId="0" xfId="0" applyNumberFormat="1" applyFont="1" applyAlignment="1">
      <alignment horizontal="center" vertical="center"/>
    </xf>
    <xf numFmtId="0" fontId="18" fillId="0" borderId="0" xfId="0" applyFont="1" applyAlignment="1">
      <alignment horizontal="center" vertical="center"/>
    </xf>
    <xf numFmtId="165" fontId="18" fillId="0" borderId="0" xfId="0" applyNumberFormat="1" applyFont="1" applyAlignment="1">
      <alignment horizontal="center" vertical="center"/>
    </xf>
    <xf numFmtId="9" fontId="24" fillId="0" borderId="0" xfId="0" applyNumberFormat="1" applyFont="1" applyAlignment="1">
      <alignment horizontal="center" vertical="center"/>
    </xf>
    <xf numFmtId="0" fontId="15" fillId="0" borderId="5" xfId="0" applyFont="1" applyBorder="1" applyAlignment="1">
      <alignment horizontal="center" vertical="center" wrapText="1"/>
    </xf>
    <xf numFmtId="165" fontId="21" fillId="0" borderId="6" xfId="0" applyNumberFormat="1" applyFont="1" applyBorder="1" applyAlignment="1">
      <alignment horizontal="center" vertical="center"/>
    </xf>
    <xf numFmtId="9" fontId="25" fillId="7" borderId="5" xfId="0" applyNumberFormat="1" applyFont="1" applyFill="1" applyBorder="1" applyAlignment="1">
      <alignment horizontal="center" vertical="center"/>
    </xf>
    <xf numFmtId="165" fontId="21" fillId="0" borderId="0" xfId="0" applyNumberFormat="1" applyFont="1"/>
    <xf numFmtId="165" fontId="24" fillId="0" borderId="0" xfId="0" applyNumberFormat="1" applyFont="1"/>
    <xf numFmtId="0" fontId="24" fillId="0" borderId="0" xfId="0" applyFont="1"/>
    <xf numFmtId="10" fontId="14" fillId="0" borderId="0" xfId="1" applyNumberFormat="1" applyFont="1"/>
    <xf numFmtId="0" fontId="15" fillId="0" borderId="1" xfId="0" applyFont="1" applyFill="1" applyBorder="1" applyAlignment="1">
      <alignment horizontal="center" vertical="center" wrapText="1"/>
    </xf>
    <xf numFmtId="9" fontId="14" fillId="0" borderId="0" xfId="1" applyFont="1" applyAlignment="1">
      <alignment horizontal="center" vertical="center"/>
    </xf>
    <xf numFmtId="165" fontId="21" fillId="0" borderId="1" xfId="0" applyNumberFormat="1" applyFont="1" applyBorder="1" applyAlignment="1">
      <alignment horizontal="center" vertical="center"/>
    </xf>
    <xf numFmtId="166" fontId="17" fillId="0" borderId="0" xfId="0" applyNumberFormat="1" applyFont="1" applyAlignment="1">
      <alignment horizontal="center" vertical="center"/>
    </xf>
    <xf numFmtId="166" fontId="18" fillId="0" borderId="0" xfId="0" applyNumberFormat="1" applyFont="1" applyAlignment="1">
      <alignment horizontal="center" vertical="center"/>
    </xf>
    <xf numFmtId="0" fontId="20" fillId="2" borderId="5" xfId="0" applyFont="1" applyFill="1" applyBorder="1" applyAlignment="1">
      <alignment horizontal="center" vertical="center" wrapText="1"/>
    </xf>
    <xf numFmtId="0" fontId="14" fillId="0" borderId="7" xfId="0" applyFont="1" applyBorder="1" applyAlignment="1">
      <alignment horizontal="center" vertical="center" wrapText="1"/>
    </xf>
    <xf numFmtId="166" fontId="25" fillId="8" borderId="6" xfId="0" applyNumberFormat="1" applyFont="1" applyFill="1" applyBorder="1" applyAlignment="1">
      <alignment horizontal="center" vertical="center"/>
    </xf>
    <xf numFmtId="0" fontId="14" fillId="2" borderId="0" xfId="0" applyFont="1" applyFill="1" applyAlignment="1">
      <alignment horizontal="left" vertical="center" wrapText="1"/>
    </xf>
    <xf numFmtId="0" fontId="20" fillId="2" borderId="10" xfId="0" applyFont="1" applyFill="1" applyBorder="1" applyAlignment="1">
      <alignment horizontal="center" vertical="center" wrapText="1"/>
    </xf>
    <xf numFmtId="0" fontId="14" fillId="0" borderId="11" xfId="0" applyFont="1" applyBorder="1" applyAlignment="1">
      <alignment horizontal="center" vertical="center" wrapText="1"/>
    </xf>
    <xf numFmtId="166" fontId="14" fillId="0" borderId="11" xfId="0" applyNumberFormat="1" applyFont="1" applyBorder="1" applyAlignment="1">
      <alignment horizontal="center" vertical="center"/>
    </xf>
    <xf numFmtId="9" fontId="14" fillId="7" borderId="11" xfId="0" applyNumberFormat="1" applyFont="1" applyFill="1" applyBorder="1" applyAlignment="1">
      <alignment horizontal="center" vertical="center"/>
    </xf>
    <xf numFmtId="166" fontId="25" fillId="8" borderId="18" xfId="0" applyNumberFormat="1" applyFont="1" applyFill="1" applyBorder="1" applyAlignment="1">
      <alignment horizontal="center" vertical="center"/>
    </xf>
    <xf numFmtId="164" fontId="14" fillId="6" borderId="18" xfId="0" applyNumberFormat="1" applyFont="1" applyFill="1" applyBorder="1" applyAlignment="1">
      <alignment horizontal="center" vertical="center"/>
    </xf>
    <xf numFmtId="0" fontId="14" fillId="2" borderId="0" xfId="0" applyFont="1" applyFill="1" applyAlignment="1">
      <alignment horizontal="left" vertical="top" wrapText="1"/>
    </xf>
    <xf numFmtId="0" fontId="14" fillId="2" borderId="5" xfId="0" applyFont="1" applyFill="1" applyBorder="1" applyAlignment="1">
      <alignment horizontal="center" vertical="center" wrapText="1"/>
    </xf>
    <xf numFmtId="165" fontId="14" fillId="2" borderId="5" xfId="0" applyNumberFormat="1" applyFont="1" applyFill="1" applyBorder="1" applyAlignment="1">
      <alignment horizontal="center" vertical="center"/>
    </xf>
    <xf numFmtId="165" fontId="25" fillId="8" borderId="6" xfId="0" applyNumberFormat="1" applyFont="1" applyFill="1" applyBorder="1" applyAlignment="1">
      <alignment horizontal="center" vertical="center"/>
    </xf>
    <xf numFmtId="165" fontId="14" fillId="0" borderId="6" xfId="0" applyNumberFormat="1" applyFont="1" applyBorder="1" applyAlignment="1">
      <alignment horizontal="center" vertical="center"/>
    </xf>
    <xf numFmtId="0" fontId="12" fillId="0" borderId="0" xfId="2" applyAlignment="1">
      <alignment horizontal="left" vertical="center" wrapText="1"/>
    </xf>
    <xf numFmtId="9" fontId="14" fillId="0" borderId="0" xfId="1" applyFont="1"/>
    <xf numFmtId="0" fontId="15" fillId="0" borderId="0" xfId="0" applyFont="1" applyBorder="1" applyAlignment="1">
      <alignment horizontal="center" vertical="center" wrapText="1"/>
    </xf>
    <xf numFmtId="0" fontId="15" fillId="0" borderId="0" xfId="0" applyFont="1" applyBorder="1" applyAlignment="1">
      <alignment horizontal="left" vertical="center" wrapText="1"/>
    </xf>
    <xf numFmtId="165" fontId="15" fillId="0" borderId="0" xfId="0" applyNumberFormat="1" applyFont="1" applyBorder="1" applyAlignment="1">
      <alignment horizontal="center" vertical="center"/>
    </xf>
    <xf numFmtId="10" fontId="14" fillId="0" borderId="0" xfId="1" applyNumberFormat="1" applyFont="1" applyAlignment="1">
      <alignment horizontal="center" vertical="center"/>
    </xf>
    <xf numFmtId="0" fontId="30" fillId="0" borderId="5" xfId="2" applyFont="1" applyBorder="1" applyAlignment="1">
      <alignment horizontal="center" vertical="center" wrapText="1"/>
    </xf>
    <xf numFmtId="0" fontId="30" fillId="0" borderId="7" xfId="2" applyFont="1" applyBorder="1" applyAlignment="1">
      <alignment horizontal="center" vertical="center" wrapText="1"/>
    </xf>
    <xf numFmtId="0" fontId="30" fillId="0" borderId="11" xfId="2" applyFont="1" applyBorder="1" applyAlignment="1">
      <alignment horizontal="center" vertical="center" wrapText="1"/>
    </xf>
    <xf numFmtId="0" fontId="30" fillId="2" borderId="5" xfId="2" applyFont="1" applyFill="1" applyBorder="1" applyAlignment="1">
      <alignment horizontal="center" vertical="center" wrapText="1"/>
    </xf>
    <xf numFmtId="0" fontId="31" fillId="0" borderId="0" xfId="0" applyFont="1" applyAlignment="1">
      <alignment horizontal="left" vertical="center" wrapText="1"/>
    </xf>
    <xf numFmtId="0" fontId="30" fillId="0" borderId="5" xfId="2" quotePrefix="1" applyFont="1" applyBorder="1" applyAlignment="1">
      <alignment horizontal="center" vertical="center" wrapText="1"/>
    </xf>
    <xf numFmtId="0" fontId="30" fillId="0" borderId="11" xfId="2" quotePrefix="1" applyFont="1" applyBorder="1" applyAlignment="1">
      <alignment horizontal="center" vertical="center" wrapText="1"/>
    </xf>
    <xf numFmtId="0" fontId="31" fillId="0" borderId="0" xfId="0" applyFont="1"/>
    <xf numFmtId="0" fontId="32" fillId="0" borderId="1" xfId="0" applyFont="1" applyBorder="1" applyAlignment="1">
      <alignment horizontal="center" vertical="center" wrapText="1"/>
    </xf>
    <xf numFmtId="0" fontId="9" fillId="4" borderId="0" xfId="0" applyFont="1" applyFill="1" applyAlignment="1">
      <alignment horizontal="center" vertical="center"/>
    </xf>
    <xf numFmtId="0" fontId="27" fillId="0" borderId="0" xfId="0" applyFont="1" applyAlignment="1">
      <alignment horizont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166" fontId="21" fillId="0" borderId="13" xfId="0" applyNumberFormat="1" applyFont="1" applyBorder="1" applyAlignment="1">
      <alignment horizontal="center" vertical="center"/>
    </xf>
    <xf numFmtId="166" fontId="21" fillId="0" borderId="17" xfId="0" applyNumberFormat="1" applyFont="1" applyBorder="1" applyAlignment="1">
      <alignment horizontal="center" vertical="center"/>
    </xf>
    <xf numFmtId="166" fontId="21" fillId="0" borderId="14" xfId="0" applyNumberFormat="1" applyFont="1" applyBorder="1" applyAlignment="1">
      <alignment horizontal="center" vertical="center"/>
    </xf>
    <xf numFmtId="0" fontId="18" fillId="4" borderId="0" xfId="0" applyFont="1" applyFill="1" applyAlignment="1">
      <alignment horizontal="center" vertical="center" wrapText="1"/>
    </xf>
    <xf numFmtId="0" fontId="18" fillId="4" borderId="0" xfId="0" applyFont="1" applyFill="1" applyAlignment="1">
      <alignment horizontal="center" vertical="center"/>
    </xf>
    <xf numFmtId="0" fontId="19" fillId="4" borderId="15" xfId="0" applyFont="1" applyFill="1" applyBorder="1" applyAlignment="1">
      <alignment horizontal="left" vertical="center" wrapText="1"/>
    </xf>
    <xf numFmtId="0" fontId="19" fillId="4" borderId="16" xfId="0" applyFont="1" applyFill="1" applyBorder="1" applyAlignment="1">
      <alignment horizontal="left" vertical="center" wrapText="1"/>
    </xf>
    <xf numFmtId="0" fontId="26" fillId="0" borderId="0" xfId="0" applyFont="1" applyAlignment="1">
      <alignment horizontal="center" vertical="top" wrapText="1"/>
    </xf>
    <xf numFmtId="166" fontId="25" fillId="0" borderId="13" xfId="0" applyNumberFormat="1" applyFont="1" applyBorder="1" applyAlignment="1">
      <alignment horizontal="center" vertical="center"/>
    </xf>
    <xf numFmtId="166" fontId="25" fillId="0" borderId="17" xfId="0" applyNumberFormat="1" applyFont="1" applyBorder="1" applyAlignment="1">
      <alignment horizontal="center" vertical="center"/>
    </xf>
    <xf numFmtId="166" fontId="25" fillId="0" borderId="14" xfId="0" applyNumberFormat="1" applyFont="1" applyBorder="1" applyAlignment="1">
      <alignment horizontal="center" vertical="center"/>
    </xf>
    <xf numFmtId="165" fontId="21" fillId="0" borderId="13" xfId="0" applyNumberFormat="1" applyFont="1" applyBorder="1" applyAlignment="1">
      <alignment horizontal="center" vertical="center"/>
    </xf>
    <xf numFmtId="165" fontId="21" fillId="0" borderId="17" xfId="0" applyNumberFormat="1" applyFont="1" applyBorder="1" applyAlignment="1">
      <alignment horizontal="center" vertical="center"/>
    </xf>
    <xf numFmtId="165" fontId="21" fillId="0" borderId="14" xfId="0" applyNumberFormat="1" applyFont="1" applyBorder="1" applyAlignment="1">
      <alignment horizontal="center" vertical="center"/>
    </xf>
    <xf numFmtId="0" fontId="23" fillId="0" borderId="0" xfId="0" applyFont="1" applyAlignment="1">
      <alignment horizontal="center" wrapText="1"/>
    </xf>
    <xf numFmtId="0" fontId="32" fillId="0" borderId="13" xfId="0" applyFont="1" applyBorder="1" applyAlignment="1">
      <alignment horizontal="left" vertical="center" wrapText="1"/>
    </xf>
    <xf numFmtId="0" fontId="32" fillId="0" borderId="14" xfId="0" applyFont="1" applyBorder="1" applyAlignment="1">
      <alignment horizontal="left"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15306</xdr:colOff>
      <xdr:row>1</xdr:row>
      <xdr:rowOff>54163</xdr:rowOff>
    </xdr:from>
    <xdr:to>
      <xdr:col>4</xdr:col>
      <xdr:colOff>1665576</xdr:colOff>
      <xdr:row>1</xdr:row>
      <xdr:rowOff>546288</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12737"/>
        <a:stretch/>
      </xdr:blipFill>
      <xdr:spPr bwMode="auto">
        <a:xfrm>
          <a:off x="8783525" y="323821"/>
          <a:ext cx="1650270" cy="4921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101599</xdr:colOff>
      <xdr:row>8</xdr:row>
      <xdr:rowOff>79514</xdr:rowOff>
    </xdr:from>
    <xdr:to>
      <xdr:col>1</xdr:col>
      <xdr:colOff>2719034</xdr:colOff>
      <xdr:row>8</xdr:row>
      <xdr:rowOff>992544</xdr:rowOff>
    </xdr:to>
    <xdr:pic>
      <xdr:nvPicPr>
        <xdr:cNvPr id="6" name="Imagem 37">
          <a:extLst>
            <a:ext uri="{FF2B5EF4-FFF2-40B4-BE49-F238E27FC236}">
              <a16:creationId xmlns:a16="http://schemas.microsoft.com/office/drawing/2014/main" id="{8315F4F3-14AE-4743-8891-94705EF35112}"/>
            </a:ext>
          </a:extLst>
        </xdr:cNvPr>
        <xdr:cNvPicPr>
          <a:picLocks noChangeAspect="1"/>
        </xdr:cNvPicPr>
      </xdr:nvPicPr>
      <xdr:blipFill rotWithShape="1">
        <a:blip xmlns:r="http://schemas.openxmlformats.org/officeDocument/2006/relationships" r:embed="rId2"/>
        <a:srcRect b="6369"/>
        <a:stretch/>
      </xdr:blipFill>
      <xdr:spPr bwMode="auto">
        <a:xfrm>
          <a:off x="1946302" y="4691271"/>
          <a:ext cx="2617435" cy="91303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77744</xdr:colOff>
      <xdr:row>12</xdr:row>
      <xdr:rowOff>61844</xdr:rowOff>
    </xdr:from>
    <xdr:to>
      <xdr:col>1</xdr:col>
      <xdr:colOff>2724817</xdr:colOff>
      <xdr:row>12</xdr:row>
      <xdr:rowOff>1082144</xdr:rowOff>
    </xdr:to>
    <xdr:pic>
      <xdr:nvPicPr>
        <xdr:cNvPr id="5" name="Imagen 4">
          <a:extLst>
            <a:ext uri="{FF2B5EF4-FFF2-40B4-BE49-F238E27FC236}">
              <a16:creationId xmlns:a16="http://schemas.microsoft.com/office/drawing/2014/main" id="{E6E856DD-73E6-72E8-AA95-B4F8A9688D05}"/>
            </a:ext>
          </a:extLst>
        </xdr:cNvPr>
        <xdr:cNvPicPr>
          <a:picLocks noChangeAspect="1"/>
        </xdr:cNvPicPr>
      </xdr:nvPicPr>
      <xdr:blipFill>
        <a:blip xmlns:r="http://schemas.openxmlformats.org/officeDocument/2006/relationships" r:embed="rId3"/>
        <a:stretch>
          <a:fillRect/>
        </a:stretch>
      </xdr:blipFill>
      <xdr:spPr>
        <a:xfrm>
          <a:off x="1924214" y="9939131"/>
          <a:ext cx="2647073" cy="1020300"/>
        </a:xfrm>
        <a:prstGeom prst="rect">
          <a:avLst/>
        </a:prstGeom>
      </xdr:spPr>
    </xdr:pic>
    <xdr:clientData/>
  </xdr:twoCellAnchor>
  <xdr:twoCellAnchor editAs="oneCell">
    <xdr:from>
      <xdr:col>1</xdr:col>
      <xdr:colOff>167864</xdr:colOff>
      <xdr:row>11</xdr:row>
      <xdr:rowOff>149363</xdr:rowOff>
    </xdr:from>
    <xdr:to>
      <xdr:col>1</xdr:col>
      <xdr:colOff>2721114</xdr:colOff>
      <xdr:row>11</xdr:row>
      <xdr:rowOff>1134424</xdr:rowOff>
    </xdr:to>
    <xdr:pic>
      <xdr:nvPicPr>
        <xdr:cNvPr id="8" name="Imagen 7">
          <a:extLst>
            <a:ext uri="{FF2B5EF4-FFF2-40B4-BE49-F238E27FC236}">
              <a16:creationId xmlns:a16="http://schemas.microsoft.com/office/drawing/2014/main" id="{2566C2AB-46FA-FDEA-1DB3-4CCEA9B462EE}"/>
            </a:ext>
          </a:extLst>
        </xdr:cNvPr>
        <xdr:cNvPicPr>
          <a:picLocks noChangeAspect="1"/>
        </xdr:cNvPicPr>
      </xdr:nvPicPr>
      <xdr:blipFill>
        <a:blip xmlns:r="http://schemas.openxmlformats.org/officeDocument/2006/relationships" r:embed="rId4"/>
        <a:stretch>
          <a:fillRect/>
        </a:stretch>
      </xdr:blipFill>
      <xdr:spPr>
        <a:xfrm>
          <a:off x="2014334" y="8745606"/>
          <a:ext cx="2553250" cy="985061"/>
        </a:xfrm>
        <a:prstGeom prst="rect">
          <a:avLst/>
        </a:prstGeom>
      </xdr:spPr>
    </xdr:pic>
    <xdr:clientData/>
  </xdr:twoCellAnchor>
  <xdr:twoCellAnchor editAs="oneCell">
    <xdr:from>
      <xdr:col>1</xdr:col>
      <xdr:colOff>143126</xdr:colOff>
      <xdr:row>10</xdr:row>
      <xdr:rowOff>111740</xdr:rowOff>
    </xdr:from>
    <xdr:to>
      <xdr:col>1</xdr:col>
      <xdr:colOff>2749169</xdr:colOff>
      <xdr:row>10</xdr:row>
      <xdr:rowOff>1033668</xdr:rowOff>
    </xdr:to>
    <xdr:pic>
      <xdr:nvPicPr>
        <xdr:cNvPr id="9" name="Imagen 8">
          <a:extLst>
            <a:ext uri="{FF2B5EF4-FFF2-40B4-BE49-F238E27FC236}">
              <a16:creationId xmlns:a16="http://schemas.microsoft.com/office/drawing/2014/main" id="{E744BFC7-64D5-E482-FECB-C369BF66F44F}"/>
            </a:ext>
          </a:extLst>
        </xdr:cNvPr>
        <xdr:cNvPicPr>
          <a:picLocks noChangeAspect="1"/>
        </xdr:cNvPicPr>
      </xdr:nvPicPr>
      <xdr:blipFill>
        <a:blip xmlns:r="http://schemas.openxmlformats.org/officeDocument/2006/relationships" r:embed="rId5"/>
        <a:stretch>
          <a:fillRect/>
        </a:stretch>
      </xdr:blipFill>
      <xdr:spPr>
        <a:xfrm>
          <a:off x="1987829" y="6798787"/>
          <a:ext cx="2606043" cy="921928"/>
        </a:xfrm>
        <a:prstGeom prst="rect">
          <a:avLst/>
        </a:prstGeom>
      </xdr:spPr>
    </xdr:pic>
    <xdr:clientData/>
  </xdr:twoCellAnchor>
  <xdr:twoCellAnchor editAs="oneCell">
    <xdr:from>
      <xdr:col>1</xdr:col>
      <xdr:colOff>182877</xdr:colOff>
      <xdr:row>9</xdr:row>
      <xdr:rowOff>109530</xdr:rowOff>
    </xdr:from>
    <xdr:to>
      <xdr:col>1</xdr:col>
      <xdr:colOff>2663686</xdr:colOff>
      <xdr:row>9</xdr:row>
      <xdr:rowOff>1129735</xdr:rowOff>
    </xdr:to>
    <xdr:pic>
      <xdr:nvPicPr>
        <xdr:cNvPr id="11" name="Imagen 10">
          <a:extLst>
            <a:ext uri="{FF2B5EF4-FFF2-40B4-BE49-F238E27FC236}">
              <a16:creationId xmlns:a16="http://schemas.microsoft.com/office/drawing/2014/main" id="{8A5AD664-0E86-644E-4A45-6D8ABA778326}"/>
            </a:ext>
          </a:extLst>
        </xdr:cNvPr>
        <xdr:cNvPicPr>
          <a:picLocks noChangeAspect="1"/>
        </xdr:cNvPicPr>
      </xdr:nvPicPr>
      <xdr:blipFill>
        <a:blip xmlns:r="http://schemas.openxmlformats.org/officeDocument/2006/relationships" r:embed="rId6"/>
        <a:stretch>
          <a:fillRect/>
        </a:stretch>
      </xdr:blipFill>
      <xdr:spPr>
        <a:xfrm>
          <a:off x="2027580" y="6422866"/>
          <a:ext cx="2480809" cy="1020205"/>
        </a:xfrm>
        <a:prstGeom prst="rect">
          <a:avLst/>
        </a:prstGeom>
      </xdr:spPr>
    </xdr:pic>
    <xdr:clientData/>
  </xdr:twoCellAnchor>
  <xdr:twoCellAnchor editAs="oneCell">
    <xdr:from>
      <xdr:col>1</xdr:col>
      <xdr:colOff>198781</xdr:colOff>
      <xdr:row>7</xdr:row>
      <xdr:rowOff>39758</xdr:rowOff>
    </xdr:from>
    <xdr:to>
      <xdr:col>1</xdr:col>
      <xdr:colOff>2675013</xdr:colOff>
      <xdr:row>7</xdr:row>
      <xdr:rowOff>1127204</xdr:rowOff>
    </xdr:to>
    <xdr:pic>
      <xdr:nvPicPr>
        <xdr:cNvPr id="12" name="Imagen 11">
          <a:extLst>
            <a:ext uri="{FF2B5EF4-FFF2-40B4-BE49-F238E27FC236}">
              <a16:creationId xmlns:a16="http://schemas.microsoft.com/office/drawing/2014/main" id="{6AB4497F-3CEF-D786-6C4D-3BC7EFA9F9ED}"/>
            </a:ext>
          </a:extLst>
        </xdr:cNvPr>
        <xdr:cNvPicPr>
          <a:picLocks noChangeAspect="1"/>
        </xdr:cNvPicPr>
      </xdr:nvPicPr>
      <xdr:blipFill>
        <a:blip xmlns:r="http://schemas.openxmlformats.org/officeDocument/2006/relationships" r:embed="rId7"/>
        <a:stretch>
          <a:fillRect/>
        </a:stretch>
      </xdr:blipFill>
      <xdr:spPr>
        <a:xfrm>
          <a:off x="2043484" y="4039264"/>
          <a:ext cx="2476232" cy="1087446"/>
        </a:xfrm>
        <a:prstGeom prst="rect">
          <a:avLst/>
        </a:prstGeom>
      </xdr:spPr>
    </xdr:pic>
    <xdr:clientData/>
  </xdr:twoCellAnchor>
  <xdr:twoCellAnchor editAs="oneCell">
    <xdr:from>
      <xdr:col>1</xdr:col>
      <xdr:colOff>95417</xdr:colOff>
      <xdr:row>5</xdr:row>
      <xdr:rowOff>119269</xdr:rowOff>
    </xdr:from>
    <xdr:to>
      <xdr:col>1</xdr:col>
      <xdr:colOff>2689103</xdr:colOff>
      <xdr:row>5</xdr:row>
      <xdr:rowOff>1089328</xdr:rowOff>
    </xdr:to>
    <xdr:pic>
      <xdr:nvPicPr>
        <xdr:cNvPr id="13" name="Imagen 12">
          <a:extLst>
            <a:ext uri="{FF2B5EF4-FFF2-40B4-BE49-F238E27FC236}">
              <a16:creationId xmlns:a16="http://schemas.microsoft.com/office/drawing/2014/main" id="{EAA02D92-6AC5-09E7-186A-096FE032D17A}"/>
            </a:ext>
          </a:extLst>
        </xdr:cNvPr>
        <xdr:cNvPicPr>
          <a:picLocks noChangeAspect="1"/>
        </xdr:cNvPicPr>
      </xdr:nvPicPr>
      <xdr:blipFill>
        <a:blip xmlns:r="http://schemas.openxmlformats.org/officeDocument/2006/relationships" r:embed="rId8"/>
        <a:stretch>
          <a:fillRect/>
        </a:stretch>
      </xdr:blipFill>
      <xdr:spPr>
        <a:xfrm>
          <a:off x="1940120" y="1717481"/>
          <a:ext cx="2593686" cy="970059"/>
        </a:xfrm>
        <a:prstGeom prst="rect">
          <a:avLst/>
        </a:prstGeom>
      </xdr:spPr>
    </xdr:pic>
    <xdr:clientData/>
  </xdr:twoCellAnchor>
  <xdr:twoCellAnchor editAs="oneCell">
    <xdr:from>
      <xdr:col>1</xdr:col>
      <xdr:colOff>143123</xdr:colOff>
      <xdr:row>6</xdr:row>
      <xdr:rowOff>55659</xdr:rowOff>
    </xdr:from>
    <xdr:to>
      <xdr:col>1</xdr:col>
      <xdr:colOff>2663687</xdr:colOff>
      <xdr:row>6</xdr:row>
      <xdr:rowOff>1162573</xdr:rowOff>
    </xdr:to>
    <xdr:pic>
      <xdr:nvPicPr>
        <xdr:cNvPr id="14" name="Imagen 13">
          <a:extLst>
            <a:ext uri="{FF2B5EF4-FFF2-40B4-BE49-F238E27FC236}">
              <a16:creationId xmlns:a16="http://schemas.microsoft.com/office/drawing/2014/main" id="{F3A955D7-2ED0-42BC-8128-CC94B6AE3A23}"/>
            </a:ext>
          </a:extLst>
        </xdr:cNvPr>
        <xdr:cNvPicPr>
          <a:picLocks noChangeAspect="1"/>
        </xdr:cNvPicPr>
      </xdr:nvPicPr>
      <xdr:blipFill>
        <a:blip xmlns:r="http://schemas.openxmlformats.org/officeDocument/2006/relationships" r:embed="rId7"/>
        <a:stretch>
          <a:fillRect/>
        </a:stretch>
      </xdr:blipFill>
      <xdr:spPr>
        <a:xfrm>
          <a:off x="1987826" y="2846567"/>
          <a:ext cx="2520564" cy="11069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485032</xdr:colOff>
      <xdr:row>1</xdr:row>
      <xdr:rowOff>71559</xdr:rowOff>
    </xdr:from>
    <xdr:to>
      <xdr:col>5</xdr:col>
      <xdr:colOff>917302</xdr:colOff>
      <xdr:row>1</xdr:row>
      <xdr:rowOff>568764</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12737"/>
        <a:stretch/>
      </xdr:blipFill>
      <xdr:spPr bwMode="auto">
        <a:xfrm>
          <a:off x="10454532" y="338259"/>
          <a:ext cx="1654011" cy="4921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917302</xdr:colOff>
      <xdr:row>1</xdr:row>
      <xdr:rowOff>568764</xdr:rowOff>
    </xdr:to>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1"/>
        <a:srcRect l="12737"/>
        <a:stretch/>
      </xdr:blipFill>
      <xdr:spPr bwMode="auto">
        <a:xfrm>
          <a:off x="10454532" y="338259"/>
          <a:ext cx="1654011" cy="4921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71563</xdr:colOff>
      <xdr:row>5</xdr:row>
      <xdr:rowOff>63611</xdr:rowOff>
    </xdr:from>
    <xdr:to>
      <xdr:col>1</xdr:col>
      <xdr:colOff>2218796</xdr:colOff>
      <xdr:row>5</xdr:row>
      <xdr:rowOff>866693</xdr:rowOff>
    </xdr:to>
    <xdr:pic>
      <xdr:nvPicPr>
        <xdr:cNvPr id="4" name="Imagen 3">
          <a:extLst>
            <a:ext uri="{FF2B5EF4-FFF2-40B4-BE49-F238E27FC236}">
              <a16:creationId xmlns:a16="http://schemas.microsoft.com/office/drawing/2014/main" id="{28D0F32E-773E-43F5-81C2-D47C4F14C0D4}"/>
            </a:ext>
          </a:extLst>
        </xdr:cNvPr>
        <xdr:cNvPicPr>
          <a:picLocks noChangeAspect="1"/>
        </xdr:cNvPicPr>
      </xdr:nvPicPr>
      <xdr:blipFill>
        <a:blip xmlns:r="http://schemas.openxmlformats.org/officeDocument/2006/relationships" r:embed="rId2"/>
        <a:stretch>
          <a:fillRect/>
        </a:stretch>
      </xdr:blipFill>
      <xdr:spPr>
        <a:xfrm>
          <a:off x="1685678" y="1749288"/>
          <a:ext cx="2147233" cy="8030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485032</xdr:colOff>
      <xdr:row>1</xdr:row>
      <xdr:rowOff>71559</xdr:rowOff>
    </xdr:from>
    <xdr:to>
      <xdr:col>5</xdr:col>
      <xdr:colOff>1044857</xdr:colOff>
      <xdr:row>1</xdr:row>
      <xdr:rowOff>568764</xdr:rowOff>
    </xdr:to>
    <xdr:pic>
      <xdr:nvPicPr>
        <xdr:cNvPr id="2" name="Imagen 1">
          <a:extLst>
            <a:ext uri="{FF2B5EF4-FFF2-40B4-BE49-F238E27FC236}">
              <a16:creationId xmlns:a16="http://schemas.microsoft.com/office/drawing/2014/main" id="{073A195D-D874-4705-841E-1A1E7C2A6D2D}"/>
            </a:ext>
          </a:extLst>
        </xdr:cNvPr>
        <xdr:cNvPicPr>
          <a:picLocks noChangeAspect="1"/>
        </xdr:cNvPicPr>
      </xdr:nvPicPr>
      <xdr:blipFill rotWithShape="1">
        <a:blip xmlns:r="http://schemas.openxmlformats.org/officeDocument/2006/relationships" r:embed="rId1"/>
        <a:srcRect l="12737"/>
        <a:stretch/>
      </xdr:blipFill>
      <xdr:spPr bwMode="auto">
        <a:xfrm>
          <a:off x="9644272" y="338259"/>
          <a:ext cx="1679965"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1044857</xdr:colOff>
      <xdr:row>1</xdr:row>
      <xdr:rowOff>568764</xdr:rowOff>
    </xdr:to>
    <xdr:pic>
      <xdr:nvPicPr>
        <xdr:cNvPr id="3" name="Imagen 2">
          <a:extLst>
            <a:ext uri="{FF2B5EF4-FFF2-40B4-BE49-F238E27FC236}">
              <a16:creationId xmlns:a16="http://schemas.microsoft.com/office/drawing/2014/main" id="{3480CA32-522F-49AD-97B5-AEF30ED63912}"/>
            </a:ext>
          </a:extLst>
        </xdr:cNvPr>
        <xdr:cNvPicPr>
          <a:picLocks noChangeAspect="1"/>
        </xdr:cNvPicPr>
      </xdr:nvPicPr>
      <xdr:blipFill rotWithShape="1">
        <a:blip xmlns:r="http://schemas.openxmlformats.org/officeDocument/2006/relationships" r:embed="rId1"/>
        <a:srcRect l="12737"/>
        <a:stretch/>
      </xdr:blipFill>
      <xdr:spPr bwMode="auto">
        <a:xfrm>
          <a:off x="9644272" y="338259"/>
          <a:ext cx="1679965"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1036572</xdr:colOff>
      <xdr:row>1</xdr:row>
      <xdr:rowOff>568764</xdr:rowOff>
    </xdr:to>
    <xdr:pic>
      <xdr:nvPicPr>
        <xdr:cNvPr id="5" name="Imagen 4">
          <a:extLst>
            <a:ext uri="{FF2B5EF4-FFF2-40B4-BE49-F238E27FC236}">
              <a16:creationId xmlns:a16="http://schemas.microsoft.com/office/drawing/2014/main" id="{6E00F36E-121F-44DB-A3B3-994BF0A22504}"/>
            </a:ext>
          </a:extLst>
        </xdr:cNvPr>
        <xdr:cNvPicPr>
          <a:picLocks noChangeAspect="1"/>
        </xdr:cNvPicPr>
      </xdr:nvPicPr>
      <xdr:blipFill rotWithShape="1">
        <a:blip xmlns:r="http://schemas.openxmlformats.org/officeDocument/2006/relationships" r:embed="rId1"/>
        <a:srcRect l="12737"/>
        <a:stretch/>
      </xdr:blipFill>
      <xdr:spPr bwMode="auto">
        <a:xfrm>
          <a:off x="9644272" y="338259"/>
          <a:ext cx="1671680"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1036572</xdr:colOff>
      <xdr:row>1</xdr:row>
      <xdr:rowOff>568764</xdr:rowOff>
    </xdr:to>
    <xdr:pic>
      <xdr:nvPicPr>
        <xdr:cNvPr id="6" name="Imagen 5">
          <a:extLst>
            <a:ext uri="{FF2B5EF4-FFF2-40B4-BE49-F238E27FC236}">
              <a16:creationId xmlns:a16="http://schemas.microsoft.com/office/drawing/2014/main" id="{D77CC105-9BFD-4482-8C0F-89A2A913AC78}"/>
            </a:ext>
          </a:extLst>
        </xdr:cNvPr>
        <xdr:cNvPicPr>
          <a:picLocks noChangeAspect="1"/>
        </xdr:cNvPicPr>
      </xdr:nvPicPr>
      <xdr:blipFill rotWithShape="1">
        <a:blip xmlns:r="http://schemas.openxmlformats.org/officeDocument/2006/relationships" r:embed="rId1"/>
        <a:srcRect l="12737"/>
        <a:stretch/>
      </xdr:blipFill>
      <xdr:spPr bwMode="auto">
        <a:xfrm>
          <a:off x="9644272" y="338259"/>
          <a:ext cx="1671680"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129208</xdr:colOff>
      <xdr:row>5</xdr:row>
      <xdr:rowOff>14557</xdr:rowOff>
    </xdr:from>
    <xdr:to>
      <xdr:col>1</xdr:col>
      <xdr:colOff>2186608</xdr:colOff>
      <xdr:row>5</xdr:row>
      <xdr:rowOff>918071</xdr:rowOff>
    </xdr:to>
    <xdr:pic>
      <xdr:nvPicPr>
        <xdr:cNvPr id="7" name="Imagen 6">
          <a:extLst>
            <a:ext uri="{FF2B5EF4-FFF2-40B4-BE49-F238E27FC236}">
              <a16:creationId xmlns:a16="http://schemas.microsoft.com/office/drawing/2014/main" id="{BDB906B5-5482-42C8-9FC8-EFDEB543E842}"/>
            </a:ext>
          </a:extLst>
        </xdr:cNvPr>
        <xdr:cNvPicPr>
          <a:picLocks noChangeAspect="1"/>
        </xdr:cNvPicPr>
      </xdr:nvPicPr>
      <xdr:blipFill>
        <a:blip xmlns:r="http://schemas.openxmlformats.org/officeDocument/2006/relationships" r:embed="rId2"/>
        <a:stretch>
          <a:fillRect/>
        </a:stretch>
      </xdr:blipFill>
      <xdr:spPr>
        <a:xfrm>
          <a:off x="1987826" y="1714148"/>
          <a:ext cx="2057400" cy="903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485032</xdr:colOff>
      <xdr:row>1</xdr:row>
      <xdr:rowOff>71559</xdr:rowOff>
    </xdr:from>
    <xdr:to>
      <xdr:col>5</xdr:col>
      <xdr:colOff>1044856</xdr:colOff>
      <xdr:row>1</xdr:row>
      <xdr:rowOff>568764</xdr:rowOff>
    </xdr:to>
    <xdr:pic>
      <xdr:nvPicPr>
        <xdr:cNvPr id="2" name="Imagen 1">
          <a:extLst>
            <a:ext uri="{FF2B5EF4-FFF2-40B4-BE49-F238E27FC236}">
              <a16:creationId xmlns:a16="http://schemas.microsoft.com/office/drawing/2014/main" id="{F97EEDBA-224A-4F13-AAC3-05121CC1670E}"/>
            </a:ext>
          </a:extLst>
        </xdr:cNvPr>
        <xdr:cNvPicPr>
          <a:picLocks noChangeAspect="1"/>
        </xdr:cNvPicPr>
      </xdr:nvPicPr>
      <xdr:blipFill rotWithShape="1">
        <a:blip xmlns:r="http://schemas.openxmlformats.org/officeDocument/2006/relationships" r:embed="rId1"/>
        <a:srcRect l="12737"/>
        <a:stretch/>
      </xdr:blipFill>
      <xdr:spPr bwMode="auto">
        <a:xfrm>
          <a:off x="9644272" y="338259"/>
          <a:ext cx="1679965"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1044856</xdr:colOff>
      <xdr:row>1</xdr:row>
      <xdr:rowOff>568764</xdr:rowOff>
    </xdr:to>
    <xdr:pic>
      <xdr:nvPicPr>
        <xdr:cNvPr id="3" name="Imagen 2">
          <a:extLst>
            <a:ext uri="{FF2B5EF4-FFF2-40B4-BE49-F238E27FC236}">
              <a16:creationId xmlns:a16="http://schemas.microsoft.com/office/drawing/2014/main" id="{748519B7-D598-4492-B2EA-F81E8D43AA10}"/>
            </a:ext>
          </a:extLst>
        </xdr:cNvPr>
        <xdr:cNvPicPr>
          <a:picLocks noChangeAspect="1"/>
        </xdr:cNvPicPr>
      </xdr:nvPicPr>
      <xdr:blipFill rotWithShape="1">
        <a:blip xmlns:r="http://schemas.openxmlformats.org/officeDocument/2006/relationships" r:embed="rId1"/>
        <a:srcRect l="12737"/>
        <a:stretch/>
      </xdr:blipFill>
      <xdr:spPr bwMode="auto">
        <a:xfrm>
          <a:off x="9644272" y="338259"/>
          <a:ext cx="1679965"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7796</xdr:colOff>
      <xdr:row>5</xdr:row>
      <xdr:rowOff>23853</xdr:rowOff>
    </xdr:from>
    <xdr:to>
      <xdr:col>2</xdr:col>
      <xdr:colOff>2372</xdr:colOff>
      <xdr:row>5</xdr:row>
      <xdr:rowOff>834886</xdr:rowOff>
    </xdr:to>
    <xdr:pic>
      <xdr:nvPicPr>
        <xdr:cNvPr id="4" name="Imagen 3">
          <a:extLst>
            <a:ext uri="{FF2B5EF4-FFF2-40B4-BE49-F238E27FC236}">
              <a16:creationId xmlns:a16="http://schemas.microsoft.com/office/drawing/2014/main" id="{BDAAF61D-DACC-4129-BBC0-0DD328610197}"/>
            </a:ext>
          </a:extLst>
        </xdr:cNvPr>
        <xdr:cNvPicPr>
          <a:picLocks noChangeAspect="1"/>
        </xdr:cNvPicPr>
      </xdr:nvPicPr>
      <xdr:blipFill>
        <a:blip xmlns:r="http://schemas.openxmlformats.org/officeDocument/2006/relationships" r:embed="rId2"/>
        <a:stretch>
          <a:fillRect/>
        </a:stretch>
      </xdr:blipFill>
      <xdr:spPr>
        <a:xfrm>
          <a:off x="1950896" y="1707873"/>
          <a:ext cx="2394876" cy="811033"/>
        </a:xfrm>
        <a:prstGeom prst="rect">
          <a:avLst/>
        </a:prstGeom>
      </xdr:spPr>
    </xdr:pic>
    <xdr:clientData/>
  </xdr:twoCellAnchor>
  <xdr:twoCellAnchor editAs="oneCell">
    <xdr:from>
      <xdr:col>4</xdr:col>
      <xdr:colOff>485032</xdr:colOff>
      <xdr:row>1</xdr:row>
      <xdr:rowOff>71559</xdr:rowOff>
    </xdr:from>
    <xdr:to>
      <xdr:col>5</xdr:col>
      <xdr:colOff>1036571</xdr:colOff>
      <xdr:row>1</xdr:row>
      <xdr:rowOff>568764</xdr:rowOff>
    </xdr:to>
    <xdr:pic>
      <xdr:nvPicPr>
        <xdr:cNvPr id="5" name="Imagen 4">
          <a:extLst>
            <a:ext uri="{FF2B5EF4-FFF2-40B4-BE49-F238E27FC236}">
              <a16:creationId xmlns:a16="http://schemas.microsoft.com/office/drawing/2014/main" id="{408ECDBE-1E90-48CA-8061-D65CFFB0B2B6}"/>
            </a:ext>
          </a:extLst>
        </xdr:cNvPr>
        <xdr:cNvPicPr>
          <a:picLocks noChangeAspect="1"/>
        </xdr:cNvPicPr>
      </xdr:nvPicPr>
      <xdr:blipFill rotWithShape="1">
        <a:blip xmlns:r="http://schemas.openxmlformats.org/officeDocument/2006/relationships" r:embed="rId1"/>
        <a:srcRect l="12737"/>
        <a:stretch/>
      </xdr:blipFill>
      <xdr:spPr bwMode="auto">
        <a:xfrm>
          <a:off x="9644272" y="338259"/>
          <a:ext cx="1671680"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1036571</xdr:colOff>
      <xdr:row>1</xdr:row>
      <xdr:rowOff>568764</xdr:rowOff>
    </xdr:to>
    <xdr:pic>
      <xdr:nvPicPr>
        <xdr:cNvPr id="6" name="Imagen 5">
          <a:extLst>
            <a:ext uri="{FF2B5EF4-FFF2-40B4-BE49-F238E27FC236}">
              <a16:creationId xmlns:a16="http://schemas.microsoft.com/office/drawing/2014/main" id="{D9BD35C6-6B35-4967-9DF0-F4947D1791D8}"/>
            </a:ext>
          </a:extLst>
        </xdr:cNvPr>
        <xdr:cNvPicPr>
          <a:picLocks noChangeAspect="1"/>
        </xdr:cNvPicPr>
      </xdr:nvPicPr>
      <xdr:blipFill rotWithShape="1">
        <a:blip xmlns:r="http://schemas.openxmlformats.org/officeDocument/2006/relationships" r:embed="rId1"/>
        <a:srcRect l="12737"/>
        <a:stretch/>
      </xdr:blipFill>
      <xdr:spPr bwMode="auto">
        <a:xfrm>
          <a:off x="9644272" y="338259"/>
          <a:ext cx="1671680"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7796</xdr:colOff>
      <xdr:row>5</xdr:row>
      <xdr:rowOff>23853</xdr:rowOff>
    </xdr:from>
    <xdr:to>
      <xdr:col>2</xdr:col>
      <xdr:colOff>2372</xdr:colOff>
      <xdr:row>5</xdr:row>
      <xdr:rowOff>834886</xdr:rowOff>
    </xdr:to>
    <xdr:pic>
      <xdr:nvPicPr>
        <xdr:cNvPr id="7" name="Imagen 6">
          <a:extLst>
            <a:ext uri="{FF2B5EF4-FFF2-40B4-BE49-F238E27FC236}">
              <a16:creationId xmlns:a16="http://schemas.microsoft.com/office/drawing/2014/main" id="{063C1D0A-ACFE-4DE0-A4AE-D6B88F41B43C}"/>
            </a:ext>
          </a:extLst>
        </xdr:cNvPr>
        <xdr:cNvPicPr>
          <a:picLocks noChangeAspect="1"/>
        </xdr:cNvPicPr>
      </xdr:nvPicPr>
      <xdr:blipFill>
        <a:blip xmlns:r="http://schemas.openxmlformats.org/officeDocument/2006/relationships" r:embed="rId2"/>
        <a:stretch>
          <a:fillRect/>
        </a:stretch>
      </xdr:blipFill>
      <xdr:spPr>
        <a:xfrm>
          <a:off x="1950896" y="1707873"/>
          <a:ext cx="2394876" cy="8110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485032</xdr:colOff>
      <xdr:row>1</xdr:row>
      <xdr:rowOff>71559</xdr:rowOff>
    </xdr:from>
    <xdr:to>
      <xdr:col>5</xdr:col>
      <xdr:colOff>930005</xdr:colOff>
      <xdr:row>1</xdr:row>
      <xdr:rowOff>556064</xdr:rowOff>
    </xdr:to>
    <xdr:pic>
      <xdr:nvPicPr>
        <xdr:cNvPr id="2" name="Imagen 1">
          <a:extLst>
            <a:ext uri="{FF2B5EF4-FFF2-40B4-BE49-F238E27FC236}">
              <a16:creationId xmlns:a16="http://schemas.microsoft.com/office/drawing/2014/main" id="{42C89A93-B276-49C9-AAA8-E51E11A8E050}"/>
            </a:ext>
          </a:extLst>
        </xdr:cNvPr>
        <xdr:cNvPicPr>
          <a:picLocks noChangeAspect="1"/>
        </xdr:cNvPicPr>
      </xdr:nvPicPr>
      <xdr:blipFill rotWithShape="1">
        <a:blip xmlns:r="http://schemas.openxmlformats.org/officeDocument/2006/relationships" r:embed="rId1"/>
        <a:srcRect l="12737"/>
        <a:stretch/>
      </xdr:blipFill>
      <xdr:spPr bwMode="auto">
        <a:xfrm>
          <a:off x="10718692" y="338259"/>
          <a:ext cx="1694651" cy="4845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930005</xdr:colOff>
      <xdr:row>1</xdr:row>
      <xdr:rowOff>556064</xdr:rowOff>
    </xdr:to>
    <xdr:pic>
      <xdr:nvPicPr>
        <xdr:cNvPr id="6" name="Imagen 5">
          <a:extLst>
            <a:ext uri="{FF2B5EF4-FFF2-40B4-BE49-F238E27FC236}">
              <a16:creationId xmlns:a16="http://schemas.microsoft.com/office/drawing/2014/main" id="{B0614AF8-CF4F-45FF-9A1A-2373D991E7B8}"/>
            </a:ext>
          </a:extLst>
        </xdr:cNvPr>
        <xdr:cNvPicPr>
          <a:picLocks noChangeAspect="1"/>
        </xdr:cNvPicPr>
      </xdr:nvPicPr>
      <xdr:blipFill rotWithShape="1">
        <a:blip xmlns:r="http://schemas.openxmlformats.org/officeDocument/2006/relationships" r:embed="rId1"/>
        <a:srcRect l="12737"/>
        <a:stretch/>
      </xdr:blipFill>
      <xdr:spPr bwMode="auto">
        <a:xfrm>
          <a:off x="10718692" y="338259"/>
          <a:ext cx="1694651" cy="4845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917303</xdr:colOff>
      <xdr:row>1</xdr:row>
      <xdr:rowOff>568764</xdr:rowOff>
    </xdr:to>
    <xdr:pic>
      <xdr:nvPicPr>
        <xdr:cNvPr id="10" name="Imagen 9">
          <a:extLst>
            <a:ext uri="{FF2B5EF4-FFF2-40B4-BE49-F238E27FC236}">
              <a16:creationId xmlns:a16="http://schemas.microsoft.com/office/drawing/2014/main" id="{AA02D3F3-CFC0-4453-B608-8B785217DA80}"/>
            </a:ext>
          </a:extLst>
        </xdr:cNvPr>
        <xdr:cNvPicPr>
          <a:picLocks noChangeAspect="1"/>
        </xdr:cNvPicPr>
      </xdr:nvPicPr>
      <xdr:blipFill rotWithShape="1">
        <a:blip xmlns:r="http://schemas.openxmlformats.org/officeDocument/2006/relationships" r:embed="rId1"/>
        <a:srcRect l="12737"/>
        <a:stretch/>
      </xdr:blipFill>
      <xdr:spPr bwMode="auto">
        <a:xfrm>
          <a:off x="10718692" y="338259"/>
          <a:ext cx="1681949"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917303</xdr:colOff>
      <xdr:row>1</xdr:row>
      <xdr:rowOff>568764</xdr:rowOff>
    </xdr:to>
    <xdr:pic>
      <xdr:nvPicPr>
        <xdr:cNvPr id="11" name="Imagen 10">
          <a:extLst>
            <a:ext uri="{FF2B5EF4-FFF2-40B4-BE49-F238E27FC236}">
              <a16:creationId xmlns:a16="http://schemas.microsoft.com/office/drawing/2014/main" id="{52FEF0B3-97FB-4076-9494-2C622DF930D4}"/>
            </a:ext>
          </a:extLst>
        </xdr:cNvPr>
        <xdr:cNvPicPr>
          <a:picLocks noChangeAspect="1"/>
        </xdr:cNvPicPr>
      </xdr:nvPicPr>
      <xdr:blipFill rotWithShape="1">
        <a:blip xmlns:r="http://schemas.openxmlformats.org/officeDocument/2006/relationships" r:embed="rId1"/>
        <a:srcRect l="12737"/>
        <a:stretch/>
      </xdr:blipFill>
      <xdr:spPr bwMode="auto">
        <a:xfrm>
          <a:off x="10718692" y="338259"/>
          <a:ext cx="1681949"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29817</xdr:colOff>
      <xdr:row>5</xdr:row>
      <xdr:rowOff>110988</xdr:rowOff>
    </xdr:from>
    <xdr:to>
      <xdr:col>1</xdr:col>
      <xdr:colOff>2186608</xdr:colOff>
      <xdr:row>5</xdr:row>
      <xdr:rowOff>863333</xdr:rowOff>
    </xdr:to>
    <xdr:pic>
      <xdr:nvPicPr>
        <xdr:cNvPr id="3" name="Imagem 37">
          <a:extLst>
            <a:ext uri="{FF2B5EF4-FFF2-40B4-BE49-F238E27FC236}">
              <a16:creationId xmlns:a16="http://schemas.microsoft.com/office/drawing/2014/main" id="{8DF5D50D-C594-4EDE-B0FD-59C2D9F3B018}"/>
            </a:ext>
          </a:extLst>
        </xdr:cNvPr>
        <xdr:cNvPicPr>
          <a:picLocks noChangeAspect="1"/>
        </xdr:cNvPicPr>
      </xdr:nvPicPr>
      <xdr:blipFill rotWithShape="1">
        <a:blip xmlns:r="http://schemas.openxmlformats.org/officeDocument/2006/relationships" r:embed="rId2"/>
        <a:srcRect b="6369"/>
        <a:stretch/>
      </xdr:blipFill>
      <xdr:spPr bwMode="auto">
        <a:xfrm>
          <a:off x="1888435" y="1840397"/>
          <a:ext cx="2156791" cy="75234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485032</xdr:colOff>
      <xdr:row>1</xdr:row>
      <xdr:rowOff>71559</xdr:rowOff>
    </xdr:from>
    <xdr:to>
      <xdr:col>5</xdr:col>
      <xdr:colOff>1036020</xdr:colOff>
      <xdr:row>1</xdr:row>
      <xdr:rowOff>556064</xdr:rowOff>
    </xdr:to>
    <xdr:pic>
      <xdr:nvPicPr>
        <xdr:cNvPr id="2" name="Imagen 1">
          <a:extLst>
            <a:ext uri="{FF2B5EF4-FFF2-40B4-BE49-F238E27FC236}">
              <a16:creationId xmlns:a16="http://schemas.microsoft.com/office/drawing/2014/main" id="{11511A57-E885-40B0-947B-D963B2F6138A}"/>
            </a:ext>
          </a:extLst>
        </xdr:cNvPr>
        <xdr:cNvPicPr>
          <a:picLocks noChangeAspect="1"/>
        </xdr:cNvPicPr>
      </xdr:nvPicPr>
      <xdr:blipFill rotWithShape="1">
        <a:blip xmlns:r="http://schemas.openxmlformats.org/officeDocument/2006/relationships" r:embed="rId1"/>
        <a:srcRect l="12737"/>
        <a:stretch/>
      </xdr:blipFill>
      <xdr:spPr bwMode="auto">
        <a:xfrm>
          <a:off x="10718692" y="338259"/>
          <a:ext cx="1686369" cy="4845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1036020</xdr:colOff>
      <xdr:row>1</xdr:row>
      <xdr:rowOff>556064</xdr:rowOff>
    </xdr:to>
    <xdr:pic>
      <xdr:nvPicPr>
        <xdr:cNvPr id="3" name="Imagen 2">
          <a:extLst>
            <a:ext uri="{FF2B5EF4-FFF2-40B4-BE49-F238E27FC236}">
              <a16:creationId xmlns:a16="http://schemas.microsoft.com/office/drawing/2014/main" id="{E5470EC2-73CF-42C0-9339-D44C218AB9D0}"/>
            </a:ext>
          </a:extLst>
        </xdr:cNvPr>
        <xdr:cNvPicPr>
          <a:picLocks noChangeAspect="1"/>
        </xdr:cNvPicPr>
      </xdr:nvPicPr>
      <xdr:blipFill rotWithShape="1">
        <a:blip xmlns:r="http://schemas.openxmlformats.org/officeDocument/2006/relationships" r:embed="rId1"/>
        <a:srcRect l="12737"/>
        <a:stretch/>
      </xdr:blipFill>
      <xdr:spPr bwMode="auto">
        <a:xfrm>
          <a:off x="10718692" y="338259"/>
          <a:ext cx="1686369" cy="4845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1020667</xdr:colOff>
      <xdr:row>1</xdr:row>
      <xdr:rowOff>568764</xdr:rowOff>
    </xdr:to>
    <xdr:pic>
      <xdr:nvPicPr>
        <xdr:cNvPr id="5" name="Imagen 4">
          <a:extLst>
            <a:ext uri="{FF2B5EF4-FFF2-40B4-BE49-F238E27FC236}">
              <a16:creationId xmlns:a16="http://schemas.microsoft.com/office/drawing/2014/main" id="{2471B813-BA1C-4A6E-BE2B-A375C38683AB}"/>
            </a:ext>
          </a:extLst>
        </xdr:cNvPr>
        <xdr:cNvPicPr>
          <a:picLocks noChangeAspect="1"/>
        </xdr:cNvPicPr>
      </xdr:nvPicPr>
      <xdr:blipFill rotWithShape="1">
        <a:blip xmlns:r="http://schemas.openxmlformats.org/officeDocument/2006/relationships" r:embed="rId1"/>
        <a:srcRect l="12737"/>
        <a:stretch/>
      </xdr:blipFill>
      <xdr:spPr bwMode="auto">
        <a:xfrm>
          <a:off x="10718692" y="338259"/>
          <a:ext cx="1671016"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1020667</xdr:colOff>
      <xdr:row>1</xdr:row>
      <xdr:rowOff>568764</xdr:rowOff>
    </xdr:to>
    <xdr:pic>
      <xdr:nvPicPr>
        <xdr:cNvPr id="6" name="Imagen 5">
          <a:extLst>
            <a:ext uri="{FF2B5EF4-FFF2-40B4-BE49-F238E27FC236}">
              <a16:creationId xmlns:a16="http://schemas.microsoft.com/office/drawing/2014/main" id="{B80E6822-0A5B-45CF-A032-F6D0EE15C425}"/>
            </a:ext>
          </a:extLst>
        </xdr:cNvPr>
        <xdr:cNvPicPr>
          <a:picLocks noChangeAspect="1"/>
        </xdr:cNvPicPr>
      </xdr:nvPicPr>
      <xdr:blipFill rotWithShape="1">
        <a:blip xmlns:r="http://schemas.openxmlformats.org/officeDocument/2006/relationships" r:embed="rId1"/>
        <a:srcRect l="12737"/>
        <a:stretch/>
      </xdr:blipFill>
      <xdr:spPr bwMode="auto">
        <a:xfrm>
          <a:off x="10718692" y="338259"/>
          <a:ext cx="1671016"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49697</xdr:colOff>
      <xdr:row>5</xdr:row>
      <xdr:rowOff>28006</xdr:rowOff>
    </xdr:from>
    <xdr:to>
      <xdr:col>1</xdr:col>
      <xdr:colOff>2196549</xdr:colOff>
      <xdr:row>5</xdr:row>
      <xdr:rowOff>910875</xdr:rowOff>
    </xdr:to>
    <xdr:pic>
      <xdr:nvPicPr>
        <xdr:cNvPr id="7" name="Imagen 6">
          <a:extLst>
            <a:ext uri="{FF2B5EF4-FFF2-40B4-BE49-F238E27FC236}">
              <a16:creationId xmlns:a16="http://schemas.microsoft.com/office/drawing/2014/main" id="{B9926D27-6101-4BF7-9EAC-EADB6E0B8434}"/>
            </a:ext>
          </a:extLst>
        </xdr:cNvPr>
        <xdr:cNvPicPr>
          <a:picLocks noChangeAspect="1"/>
        </xdr:cNvPicPr>
      </xdr:nvPicPr>
      <xdr:blipFill>
        <a:blip xmlns:r="http://schemas.openxmlformats.org/officeDocument/2006/relationships" r:embed="rId2"/>
        <a:stretch>
          <a:fillRect/>
        </a:stretch>
      </xdr:blipFill>
      <xdr:spPr>
        <a:xfrm>
          <a:off x="1908315" y="1757415"/>
          <a:ext cx="2146852" cy="88286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485032</xdr:colOff>
      <xdr:row>1</xdr:row>
      <xdr:rowOff>71559</xdr:rowOff>
    </xdr:from>
    <xdr:to>
      <xdr:col>6</xdr:col>
      <xdr:colOff>51494</xdr:colOff>
      <xdr:row>1</xdr:row>
      <xdr:rowOff>568764</xdr:rowOff>
    </xdr:to>
    <xdr:pic>
      <xdr:nvPicPr>
        <xdr:cNvPr id="2" name="Imagen 1">
          <a:extLst>
            <a:ext uri="{FF2B5EF4-FFF2-40B4-BE49-F238E27FC236}">
              <a16:creationId xmlns:a16="http://schemas.microsoft.com/office/drawing/2014/main" id="{B766456B-B24E-4AF4-8040-6B0319E01D6C}"/>
            </a:ext>
          </a:extLst>
        </xdr:cNvPr>
        <xdr:cNvPicPr>
          <a:picLocks noChangeAspect="1"/>
        </xdr:cNvPicPr>
      </xdr:nvPicPr>
      <xdr:blipFill rotWithShape="1">
        <a:blip xmlns:r="http://schemas.openxmlformats.org/officeDocument/2006/relationships" r:embed="rId1"/>
        <a:srcRect l="12737"/>
        <a:stretch/>
      </xdr:blipFill>
      <xdr:spPr bwMode="auto">
        <a:xfrm>
          <a:off x="10657732" y="338259"/>
          <a:ext cx="1715303"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6</xdr:col>
      <xdr:colOff>51494</xdr:colOff>
      <xdr:row>1</xdr:row>
      <xdr:rowOff>568764</xdr:rowOff>
    </xdr:to>
    <xdr:pic>
      <xdr:nvPicPr>
        <xdr:cNvPr id="3" name="Imagen 2">
          <a:extLst>
            <a:ext uri="{FF2B5EF4-FFF2-40B4-BE49-F238E27FC236}">
              <a16:creationId xmlns:a16="http://schemas.microsoft.com/office/drawing/2014/main" id="{E9870F64-2D77-412B-92DF-363782CFFCFF}"/>
            </a:ext>
          </a:extLst>
        </xdr:cNvPr>
        <xdr:cNvPicPr>
          <a:picLocks noChangeAspect="1"/>
        </xdr:cNvPicPr>
      </xdr:nvPicPr>
      <xdr:blipFill rotWithShape="1">
        <a:blip xmlns:r="http://schemas.openxmlformats.org/officeDocument/2006/relationships" r:embed="rId1"/>
        <a:srcRect l="12737"/>
        <a:stretch/>
      </xdr:blipFill>
      <xdr:spPr bwMode="auto">
        <a:xfrm>
          <a:off x="10657732" y="338259"/>
          <a:ext cx="1715303"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6</xdr:col>
      <xdr:colOff>50609</xdr:colOff>
      <xdr:row>1</xdr:row>
      <xdr:rowOff>568764</xdr:rowOff>
    </xdr:to>
    <xdr:pic>
      <xdr:nvPicPr>
        <xdr:cNvPr id="5" name="Imagen 4">
          <a:extLst>
            <a:ext uri="{FF2B5EF4-FFF2-40B4-BE49-F238E27FC236}">
              <a16:creationId xmlns:a16="http://schemas.microsoft.com/office/drawing/2014/main" id="{EA3256AF-872C-41DC-BCE7-A6CD9B1409DD}"/>
            </a:ext>
          </a:extLst>
        </xdr:cNvPr>
        <xdr:cNvPicPr>
          <a:picLocks noChangeAspect="1"/>
        </xdr:cNvPicPr>
      </xdr:nvPicPr>
      <xdr:blipFill rotWithShape="1">
        <a:blip xmlns:r="http://schemas.openxmlformats.org/officeDocument/2006/relationships" r:embed="rId1"/>
        <a:srcRect l="12737"/>
        <a:stretch/>
      </xdr:blipFill>
      <xdr:spPr bwMode="auto">
        <a:xfrm>
          <a:off x="10657732" y="338259"/>
          <a:ext cx="1714418"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6</xdr:col>
      <xdr:colOff>50609</xdr:colOff>
      <xdr:row>1</xdr:row>
      <xdr:rowOff>568764</xdr:rowOff>
    </xdr:to>
    <xdr:pic>
      <xdr:nvPicPr>
        <xdr:cNvPr id="6" name="Imagen 5">
          <a:extLst>
            <a:ext uri="{FF2B5EF4-FFF2-40B4-BE49-F238E27FC236}">
              <a16:creationId xmlns:a16="http://schemas.microsoft.com/office/drawing/2014/main" id="{87D51C34-B50F-447A-AE92-F9D9AD3544ED}"/>
            </a:ext>
          </a:extLst>
        </xdr:cNvPr>
        <xdr:cNvPicPr>
          <a:picLocks noChangeAspect="1"/>
        </xdr:cNvPicPr>
      </xdr:nvPicPr>
      <xdr:blipFill rotWithShape="1">
        <a:blip xmlns:r="http://schemas.openxmlformats.org/officeDocument/2006/relationships" r:embed="rId1"/>
        <a:srcRect l="12737"/>
        <a:stretch/>
      </xdr:blipFill>
      <xdr:spPr bwMode="auto">
        <a:xfrm>
          <a:off x="10657732" y="338259"/>
          <a:ext cx="1714418"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26505</xdr:colOff>
      <xdr:row>5</xdr:row>
      <xdr:rowOff>88349</xdr:rowOff>
    </xdr:from>
    <xdr:to>
      <xdr:col>1</xdr:col>
      <xdr:colOff>2207996</xdr:colOff>
      <xdr:row>5</xdr:row>
      <xdr:rowOff>860085</xdr:rowOff>
    </xdr:to>
    <xdr:pic>
      <xdr:nvPicPr>
        <xdr:cNvPr id="7" name="Imagen 6">
          <a:extLst>
            <a:ext uri="{FF2B5EF4-FFF2-40B4-BE49-F238E27FC236}">
              <a16:creationId xmlns:a16="http://schemas.microsoft.com/office/drawing/2014/main" id="{6C8DB713-E4BF-4632-AE31-AEDD2FE876FC}"/>
            </a:ext>
          </a:extLst>
        </xdr:cNvPr>
        <xdr:cNvPicPr>
          <a:picLocks noChangeAspect="1"/>
        </xdr:cNvPicPr>
      </xdr:nvPicPr>
      <xdr:blipFill>
        <a:blip xmlns:r="http://schemas.openxmlformats.org/officeDocument/2006/relationships" r:embed="rId2"/>
        <a:stretch>
          <a:fillRect/>
        </a:stretch>
      </xdr:blipFill>
      <xdr:spPr>
        <a:xfrm>
          <a:off x="1890644" y="1811131"/>
          <a:ext cx="2181491" cy="7717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485032</xdr:colOff>
      <xdr:row>1</xdr:row>
      <xdr:rowOff>71559</xdr:rowOff>
    </xdr:from>
    <xdr:to>
      <xdr:col>5</xdr:col>
      <xdr:colOff>1044857</xdr:colOff>
      <xdr:row>1</xdr:row>
      <xdr:rowOff>568764</xdr:rowOff>
    </xdr:to>
    <xdr:pic>
      <xdr:nvPicPr>
        <xdr:cNvPr id="2" name="Imagen 1">
          <a:extLst>
            <a:ext uri="{FF2B5EF4-FFF2-40B4-BE49-F238E27FC236}">
              <a16:creationId xmlns:a16="http://schemas.microsoft.com/office/drawing/2014/main" id="{47BE185A-0268-43B8-A123-2AEF4AF2F8F7}"/>
            </a:ext>
          </a:extLst>
        </xdr:cNvPr>
        <xdr:cNvPicPr>
          <a:picLocks noChangeAspect="1"/>
        </xdr:cNvPicPr>
      </xdr:nvPicPr>
      <xdr:blipFill rotWithShape="1">
        <a:blip xmlns:r="http://schemas.openxmlformats.org/officeDocument/2006/relationships" r:embed="rId1"/>
        <a:srcRect l="12737"/>
        <a:stretch/>
      </xdr:blipFill>
      <xdr:spPr bwMode="auto">
        <a:xfrm>
          <a:off x="10933046" y="341903"/>
          <a:ext cx="1633251"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1044857</xdr:colOff>
      <xdr:row>1</xdr:row>
      <xdr:rowOff>568764</xdr:rowOff>
    </xdr:to>
    <xdr:pic>
      <xdr:nvPicPr>
        <xdr:cNvPr id="3" name="Imagen 2">
          <a:extLst>
            <a:ext uri="{FF2B5EF4-FFF2-40B4-BE49-F238E27FC236}">
              <a16:creationId xmlns:a16="http://schemas.microsoft.com/office/drawing/2014/main" id="{ECA91DBB-81E5-4D7C-ADB1-32DAC5893A98}"/>
            </a:ext>
          </a:extLst>
        </xdr:cNvPr>
        <xdr:cNvPicPr>
          <a:picLocks noChangeAspect="1"/>
        </xdr:cNvPicPr>
      </xdr:nvPicPr>
      <xdr:blipFill rotWithShape="1">
        <a:blip xmlns:r="http://schemas.openxmlformats.org/officeDocument/2006/relationships" r:embed="rId1"/>
        <a:srcRect l="12737"/>
        <a:stretch/>
      </xdr:blipFill>
      <xdr:spPr bwMode="auto">
        <a:xfrm>
          <a:off x="10933046" y="341903"/>
          <a:ext cx="1633251"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1036572</xdr:colOff>
      <xdr:row>1</xdr:row>
      <xdr:rowOff>568764</xdr:rowOff>
    </xdr:to>
    <xdr:pic>
      <xdr:nvPicPr>
        <xdr:cNvPr id="4" name="Imagen 3">
          <a:extLst>
            <a:ext uri="{FF2B5EF4-FFF2-40B4-BE49-F238E27FC236}">
              <a16:creationId xmlns:a16="http://schemas.microsoft.com/office/drawing/2014/main" id="{0450E7AD-544A-463A-9FAF-679633339FAC}"/>
            </a:ext>
          </a:extLst>
        </xdr:cNvPr>
        <xdr:cNvPicPr>
          <a:picLocks noChangeAspect="1"/>
        </xdr:cNvPicPr>
      </xdr:nvPicPr>
      <xdr:blipFill rotWithShape="1">
        <a:blip xmlns:r="http://schemas.openxmlformats.org/officeDocument/2006/relationships" r:embed="rId1"/>
        <a:srcRect l="12737"/>
        <a:stretch/>
      </xdr:blipFill>
      <xdr:spPr bwMode="auto">
        <a:xfrm>
          <a:off x="10933046" y="341903"/>
          <a:ext cx="1624966"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1036572</xdr:colOff>
      <xdr:row>1</xdr:row>
      <xdr:rowOff>568764</xdr:rowOff>
    </xdr:to>
    <xdr:pic>
      <xdr:nvPicPr>
        <xdr:cNvPr id="5" name="Imagen 4">
          <a:extLst>
            <a:ext uri="{FF2B5EF4-FFF2-40B4-BE49-F238E27FC236}">
              <a16:creationId xmlns:a16="http://schemas.microsoft.com/office/drawing/2014/main" id="{349CAD40-2408-4A16-972F-80A894C24E5C}"/>
            </a:ext>
          </a:extLst>
        </xdr:cNvPr>
        <xdr:cNvPicPr>
          <a:picLocks noChangeAspect="1"/>
        </xdr:cNvPicPr>
      </xdr:nvPicPr>
      <xdr:blipFill rotWithShape="1">
        <a:blip xmlns:r="http://schemas.openxmlformats.org/officeDocument/2006/relationships" r:embed="rId1"/>
        <a:srcRect l="12737"/>
        <a:stretch/>
      </xdr:blipFill>
      <xdr:spPr bwMode="auto">
        <a:xfrm>
          <a:off x="10933046" y="341903"/>
          <a:ext cx="1624966"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9939</xdr:colOff>
      <xdr:row>5</xdr:row>
      <xdr:rowOff>79513</xdr:rowOff>
    </xdr:from>
    <xdr:to>
      <xdr:col>1</xdr:col>
      <xdr:colOff>2143130</xdr:colOff>
      <xdr:row>5</xdr:row>
      <xdr:rowOff>902512</xdr:rowOff>
    </xdr:to>
    <xdr:pic>
      <xdr:nvPicPr>
        <xdr:cNvPr id="7" name="Imagen 6">
          <a:extLst>
            <a:ext uri="{FF2B5EF4-FFF2-40B4-BE49-F238E27FC236}">
              <a16:creationId xmlns:a16="http://schemas.microsoft.com/office/drawing/2014/main" id="{CFA44510-80AA-4921-A53B-5055742E37BF}"/>
            </a:ext>
          </a:extLst>
        </xdr:cNvPr>
        <xdr:cNvPicPr>
          <a:picLocks noChangeAspect="1"/>
        </xdr:cNvPicPr>
      </xdr:nvPicPr>
      <xdr:blipFill>
        <a:blip xmlns:r="http://schemas.openxmlformats.org/officeDocument/2006/relationships" r:embed="rId2"/>
        <a:stretch>
          <a:fillRect/>
        </a:stretch>
      </xdr:blipFill>
      <xdr:spPr>
        <a:xfrm>
          <a:off x="1868557" y="1808922"/>
          <a:ext cx="2133191" cy="822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485032</xdr:colOff>
      <xdr:row>1</xdr:row>
      <xdr:rowOff>71559</xdr:rowOff>
    </xdr:from>
    <xdr:to>
      <xdr:col>5</xdr:col>
      <xdr:colOff>1044857</xdr:colOff>
      <xdr:row>1</xdr:row>
      <xdr:rowOff>568764</xdr:rowOff>
    </xdr:to>
    <xdr:pic>
      <xdr:nvPicPr>
        <xdr:cNvPr id="2" name="Imagen 1">
          <a:extLst>
            <a:ext uri="{FF2B5EF4-FFF2-40B4-BE49-F238E27FC236}">
              <a16:creationId xmlns:a16="http://schemas.microsoft.com/office/drawing/2014/main" id="{49BD8079-E0B6-4510-BDAF-3B3166F1B4C9}"/>
            </a:ext>
          </a:extLst>
        </xdr:cNvPr>
        <xdr:cNvPicPr>
          <a:picLocks noChangeAspect="1"/>
        </xdr:cNvPicPr>
      </xdr:nvPicPr>
      <xdr:blipFill rotWithShape="1">
        <a:blip xmlns:r="http://schemas.openxmlformats.org/officeDocument/2006/relationships" r:embed="rId1"/>
        <a:srcRect l="12737"/>
        <a:stretch/>
      </xdr:blipFill>
      <xdr:spPr bwMode="auto">
        <a:xfrm>
          <a:off x="11084121" y="341903"/>
          <a:ext cx="1633251"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1044857</xdr:colOff>
      <xdr:row>1</xdr:row>
      <xdr:rowOff>568764</xdr:rowOff>
    </xdr:to>
    <xdr:pic>
      <xdr:nvPicPr>
        <xdr:cNvPr id="3" name="Imagen 2">
          <a:extLst>
            <a:ext uri="{FF2B5EF4-FFF2-40B4-BE49-F238E27FC236}">
              <a16:creationId xmlns:a16="http://schemas.microsoft.com/office/drawing/2014/main" id="{21C5478D-B1D8-429D-8471-98575E80B528}"/>
            </a:ext>
          </a:extLst>
        </xdr:cNvPr>
        <xdr:cNvPicPr>
          <a:picLocks noChangeAspect="1"/>
        </xdr:cNvPicPr>
      </xdr:nvPicPr>
      <xdr:blipFill rotWithShape="1">
        <a:blip xmlns:r="http://schemas.openxmlformats.org/officeDocument/2006/relationships" r:embed="rId1"/>
        <a:srcRect l="12737"/>
        <a:stretch/>
      </xdr:blipFill>
      <xdr:spPr bwMode="auto">
        <a:xfrm>
          <a:off x="11084121" y="341903"/>
          <a:ext cx="1633251"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1036572</xdr:colOff>
      <xdr:row>1</xdr:row>
      <xdr:rowOff>568764</xdr:rowOff>
    </xdr:to>
    <xdr:pic>
      <xdr:nvPicPr>
        <xdr:cNvPr id="4" name="Imagen 3">
          <a:extLst>
            <a:ext uri="{FF2B5EF4-FFF2-40B4-BE49-F238E27FC236}">
              <a16:creationId xmlns:a16="http://schemas.microsoft.com/office/drawing/2014/main" id="{51D0A159-9383-4986-AFC5-D43A5FDE4F03}"/>
            </a:ext>
          </a:extLst>
        </xdr:cNvPr>
        <xdr:cNvPicPr>
          <a:picLocks noChangeAspect="1"/>
        </xdr:cNvPicPr>
      </xdr:nvPicPr>
      <xdr:blipFill rotWithShape="1">
        <a:blip xmlns:r="http://schemas.openxmlformats.org/officeDocument/2006/relationships" r:embed="rId1"/>
        <a:srcRect l="12737"/>
        <a:stretch/>
      </xdr:blipFill>
      <xdr:spPr bwMode="auto">
        <a:xfrm>
          <a:off x="11084121" y="341903"/>
          <a:ext cx="1624966"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485032</xdr:colOff>
      <xdr:row>1</xdr:row>
      <xdr:rowOff>71559</xdr:rowOff>
    </xdr:from>
    <xdr:to>
      <xdr:col>5</xdr:col>
      <xdr:colOff>1036572</xdr:colOff>
      <xdr:row>1</xdr:row>
      <xdr:rowOff>568764</xdr:rowOff>
    </xdr:to>
    <xdr:pic>
      <xdr:nvPicPr>
        <xdr:cNvPr id="5" name="Imagen 4">
          <a:extLst>
            <a:ext uri="{FF2B5EF4-FFF2-40B4-BE49-F238E27FC236}">
              <a16:creationId xmlns:a16="http://schemas.microsoft.com/office/drawing/2014/main" id="{27D33CBB-FD66-4E60-B166-5EDFE8F61564}"/>
            </a:ext>
          </a:extLst>
        </xdr:cNvPr>
        <xdr:cNvPicPr>
          <a:picLocks noChangeAspect="1"/>
        </xdr:cNvPicPr>
      </xdr:nvPicPr>
      <xdr:blipFill rotWithShape="1">
        <a:blip xmlns:r="http://schemas.openxmlformats.org/officeDocument/2006/relationships" r:embed="rId1"/>
        <a:srcRect l="12737"/>
        <a:stretch/>
      </xdr:blipFill>
      <xdr:spPr bwMode="auto">
        <a:xfrm>
          <a:off x="11084121" y="341903"/>
          <a:ext cx="1624966" cy="497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87465</xdr:colOff>
      <xdr:row>5</xdr:row>
      <xdr:rowOff>47708</xdr:rowOff>
    </xdr:from>
    <xdr:to>
      <xdr:col>1</xdr:col>
      <xdr:colOff>2239888</xdr:colOff>
      <xdr:row>5</xdr:row>
      <xdr:rowOff>877348</xdr:rowOff>
    </xdr:to>
    <xdr:pic>
      <xdr:nvPicPr>
        <xdr:cNvPr id="7" name="Imagen 6">
          <a:extLst>
            <a:ext uri="{FF2B5EF4-FFF2-40B4-BE49-F238E27FC236}">
              <a16:creationId xmlns:a16="http://schemas.microsoft.com/office/drawing/2014/main" id="{DB098946-5FC1-44BA-84E5-FD090DF36EC7}"/>
            </a:ext>
          </a:extLst>
        </xdr:cNvPr>
        <xdr:cNvPicPr>
          <a:picLocks noChangeAspect="1"/>
        </xdr:cNvPicPr>
      </xdr:nvPicPr>
      <xdr:blipFill>
        <a:blip xmlns:r="http://schemas.openxmlformats.org/officeDocument/2006/relationships" r:embed="rId2"/>
        <a:stretch>
          <a:fillRect/>
        </a:stretch>
      </xdr:blipFill>
      <xdr:spPr>
        <a:xfrm>
          <a:off x="1948070" y="1773141"/>
          <a:ext cx="2152423" cy="829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satMod val="105000"/>
                <a:lumMod val="110000"/>
                <a:tint val="67000"/>
              </a:schemeClr>
            </a:gs>
            <a:gs pos="50000">
              <a:schemeClr val="phClr">
                <a:satMod val="103000"/>
                <a:lumMod val="105000"/>
                <a:tint val="73000"/>
              </a:schemeClr>
            </a:gs>
            <a:gs pos="100000">
              <a:schemeClr val="phClr">
                <a:satMod val="109000"/>
                <a:lumMod val="105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satMod val="120000"/>
                <a:lumMod val="99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satMod val="150000"/>
                <a:lumMod val="102000"/>
                <a:tint val="93000"/>
                <a:shade val="98000"/>
              </a:schemeClr>
            </a:gs>
            <a:gs pos="50000">
              <a:schemeClr val="phClr">
                <a:satMod val="130000"/>
                <a:lumMod val="103000"/>
                <a:tint val="98000"/>
                <a:shade val="90000"/>
              </a:schemeClr>
            </a:gs>
            <a:gs pos="100000">
              <a:schemeClr val="phClr">
                <a:satMod val="120000"/>
                <a:shade val="63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turriamerica.com/product/6-2/" TargetMode="External"/><Relationship Id="rId3" Type="http://schemas.openxmlformats.org/officeDocument/2006/relationships/hyperlink" Target="https://iturriamerica.com/product/4-2/" TargetMode="External"/><Relationship Id="rId7" Type="http://schemas.openxmlformats.org/officeDocument/2006/relationships/hyperlink" Target="https://iturriamerica.com/product/6-rescue/" TargetMode="External"/><Relationship Id="rId2" Type="http://schemas.openxmlformats.org/officeDocument/2006/relationships/hyperlink" Target="https://iturriamerica.com/product/mini-pumper/" TargetMode="External"/><Relationship Id="rId1" Type="http://schemas.openxmlformats.org/officeDocument/2006/relationships/hyperlink" Target="https://iturriamerica.com/product/wildland-3/" TargetMode="External"/><Relationship Id="rId6" Type="http://schemas.openxmlformats.org/officeDocument/2006/relationships/hyperlink" Target="https://iturriamerica.com/product/rescue/" TargetMode="External"/><Relationship Id="rId5" Type="http://schemas.openxmlformats.org/officeDocument/2006/relationships/hyperlink" Target="https://iturriamerica.com/product/wildland-3-max/" TargetMode="External"/><Relationship Id="rId10" Type="http://schemas.openxmlformats.org/officeDocument/2006/relationships/drawing" Target="../drawings/drawing1.xml"/><Relationship Id="rId4" Type="http://schemas.openxmlformats.org/officeDocument/2006/relationships/hyperlink" Target="https://iturriamerica.com/product/5-2/"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8"/>
  <sheetViews>
    <sheetView showGridLines="0" tabSelected="1" topLeftCell="A8" zoomScale="80" zoomScaleNormal="80" workbookViewId="0">
      <selection activeCell="E12" sqref="E12"/>
    </sheetView>
  </sheetViews>
  <sheetFormatPr baseColWidth="10" defaultColWidth="8.7265625" defaultRowHeight="15.05" x14ac:dyDescent="0.25"/>
  <cols>
    <col min="1" max="1" width="21.08984375" style="4" customWidth="1"/>
    <col min="2" max="2" width="33.81640625" style="4" customWidth="1"/>
    <col min="3" max="3" width="47.90625" style="3" customWidth="1"/>
    <col min="4" max="4" width="20.81640625" style="3" customWidth="1"/>
    <col min="5" max="5" width="20" style="2" customWidth="1"/>
    <col min="6" max="16384" width="8.7265625" style="2"/>
  </cols>
  <sheetData>
    <row r="1" spans="1:5" ht="11.45" customHeight="1" x14ac:dyDescent="0.25"/>
    <row r="2" spans="1:5" ht="46.35" customHeight="1" x14ac:dyDescent="0.25">
      <c r="A2" s="126" t="s">
        <v>28</v>
      </c>
      <c r="B2" s="126"/>
      <c r="C2" s="126"/>
      <c r="D2" s="126"/>
      <c r="E2" s="126"/>
    </row>
    <row r="3" spans="1:5" s="1" customFormat="1" ht="10.050000000000001" customHeight="1" x14ac:dyDescent="0.25">
      <c r="A3" s="13"/>
      <c r="B3" s="13"/>
      <c r="C3" s="13"/>
      <c r="D3" s="13"/>
    </row>
    <row r="4" spans="1:5" ht="27.55" customHeight="1" x14ac:dyDescent="0.25">
      <c r="A4" s="111"/>
      <c r="E4" s="15" t="s">
        <v>133</v>
      </c>
    </row>
    <row r="5" spans="1:5" ht="30.7" thickBot="1" x14ac:dyDescent="0.3">
      <c r="A5" s="7" t="s">
        <v>1</v>
      </c>
      <c r="B5" s="7" t="s">
        <v>29</v>
      </c>
      <c r="C5" s="7" t="s">
        <v>0</v>
      </c>
      <c r="D5" s="7" t="s">
        <v>144</v>
      </c>
      <c r="E5" s="14" t="s">
        <v>41</v>
      </c>
    </row>
    <row r="6" spans="1:5" ht="93.95" customHeight="1" thickBot="1" x14ac:dyDescent="0.3">
      <c r="A6" s="5" t="s">
        <v>23</v>
      </c>
      <c r="B6" s="9"/>
      <c r="C6" s="36" t="s">
        <v>159</v>
      </c>
      <c r="D6" s="117" t="s">
        <v>160</v>
      </c>
      <c r="E6" s="122" t="s">
        <v>39</v>
      </c>
    </row>
    <row r="7" spans="1:5" ht="95.2" customHeight="1" thickBot="1" x14ac:dyDescent="0.3">
      <c r="A7" s="5" t="s">
        <v>85</v>
      </c>
      <c r="B7" s="35"/>
      <c r="C7" s="84" t="s">
        <v>157</v>
      </c>
      <c r="D7" s="117" t="s">
        <v>158</v>
      </c>
      <c r="E7" s="122" t="s">
        <v>112</v>
      </c>
    </row>
    <row r="8" spans="1:5" ht="94.55" customHeight="1" thickBot="1" x14ac:dyDescent="0.3">
      <c r="A8" s="5" t="s">
        <v>27</v>
      </c>
      <c r="B8" s="9"/>
      <c r="C8" s="36" t="s">
        <v>155</v>
      </c>
      <c r="D8" s="117" t="s">
        <v>156</v>
      </c>
      <c r="E8" s="122" t="s">
        <v>113</v>
      </c>
    </row>
    <row r="9" spans="1:5" ht="87.65" customHeight="1" thickBot="1" x14ac:dyDescent="0.3">
      <c r="A9" s="5" t="s">
        <v>24</v>
      </c>
      <c r="B9" s="12"/>
      <c r="C9" s="97" t="s">
        <v>154</v>
      </c>
      <c r="D9" s="118" t="s">
        <v>153</v>
      </c>
      <c r="E9" s="118" t="s">
        <v>40</v>
      </c>
    </row>
    <row r="10" spans="1:5" ht="93.3" customHeight="1" thickBot="1" x14ac:dyDescent="0.3">
      <c r="A10" s="6" t="s">
        <v>25</v>
      </c>
      <c r="B10" s="10"/>
      <c r="C10" s="101" t="s">
        <v>151</v>
      </c>
      <c r="D10" s="119" t="s">
        <v>152</v>
      </c>
      <c r="E10" s="123" t="s">
        <v>42</v>
      </c>
    </row>
    <row r="11" spans="1:5" ht="86.4" customHeight="1" thickBot="1" x14ac:dyDescent="0.3">
      <c r="A11" s="5" t="s">
        <v>26</v>
      </c>
      <c r="B11" s="9"/>
      <c r="C11" s="107" t="s">
        <v>174</v>
      </c>
      <c r="D11" s="120" t="s">
        <v>150</v>
      </c>
      <c r="E11" s="120" t="s">
        <v>43</v>
      </c>
    </row>
    <row r="12" spans="1:5" ht="100.8" customHeight="1" thickBot="1" x14ac:dyDescent="0.4">
      <c r="A12" s="5" t="s">
        <v>128</v>
      </c>
      <c r="B12"/>
      <c r="C12" s="8" t="s">
        <v>175</v>
      </c>
      <c r="D12" s="120" t="s">
        <v>149</v>
      </c>
      <c r="E12" s="120" t="s">
        <v>129</v>
      </c>
    </row>
    <row r="13" spans="1:5" ht="90.2" customHeight="1" thickBot="1" x14ac:dyDescent="0.3">
      <c r="A13" s="5" t="s">
        <v>132</v>
      </c>
      <c r="B13" s="9"/>
      <c r="C13" s="8" t="s">
        <v>176</v>
      </c>
      <c r="D13" s="120" t="s">
        <v>148</v>
      </c>
      <c r="E13" s="120" t="s">
        <v>143</v>
      </c>
    </row>
    <row r="14" spans="1:5" ht="18.2" x14ac:dyDescent="0.25">
      <c r="A14" s="111"/>
      <c r="D14" s="121"/>
      <c r="E14" s="124"/>
    </row>
    <row r="15" spans="1:5" x14ac:dyDescent="0.25">
      <c r="D15" s="121"/>
      <c r="E15" s="124"/>
    </row>
    <row r="16" spans="1:5" ht="17.55" x14ac:dyDescent="0.3">
      <c r="A16" s="127" t="s">
        <v>33</v>
      </c>
      <c r="B16" s="127"/>
      <c r="C16" s="127"/>
      <c r="D16" s="127"/>
      <c r="E16" s="127"/>
    </row>
    <row r="17" spans="1:5" ht="20.05" x14ac:dyDescent="0.25">
      <c r="A17" s="128" t="s">
        <v>134</v>
      </c>
      <c r="B17" s="128"/>
      <c r="C17" s="128"/>
      <c r="D17" s="128"/>
      <c r="E17" s="128"/>
    </row>
    <row r="18" spans="1:5" ht="43.2" customHeight="1" x14ac:dyDescent="0.25">
      <c r="A18" s="129" t="s">
        <v>135</v>
      </c>
      <c r="B18" s="129"/>
      <c r="C18" s="129" t="s">
        <v>136</v>
      </c>
      <c r="D18" s="129"/>
      <c r="E18" s="129"/>
    </row>
  </sheetData>
  <mergeCells count="4">
    <mergeCell ref="A2:E2"/>
    <mergeCell ref="A16:E16"/>
    <mergeCell ref="A17:E17"/>
    <mergeCell ref="A18:E18"/>
  </mergeCells>
  <phoneticPr fontId="1" type="noConversion"/>
  <hyperlinks>
    <hyperlink ref="E7" location="'WILDLAND 3 MAX'!A1" tooltip="PRICES WILDLAND 3 MAX" display="PRICES WILDLAND 3 MAX" xr:uid="{98C37541-33D0-479C-955D-6DB35CC35060}"/>
    <hyperlink ref="E6" location="'WILDLAND 3'!A1" tooltip="PRICES WILDLAND 3" display="PRICES WILDLAND 3" xr:uid="{215A7053-11F1-45A4-8576-B4C5BFBCC845}"/>
    <hyperlink ref="D6" r:id="rId1" tooltip="WILDLAND 3 - Technical info" xr:uid="{D9049806-0893-46B6-821F-BC3AEF00B55E}"/>
    <hyperlink ref="D8" r:id="rId2" tooltip="WILDLAND mini pumper - Technical info" xr:uid="{D9E28298-717B-41A6-B09D-70A1E676235B}"/>
    <hyperlink ref="E8" location="'WILDLAND Mini pumper'!A1" tooltip="PRICES WILDLAND Mini pumper" display="PRICES WILDLAND Mini pumper" xr:uid="{21DC710C-115B-4D8F-BB78-2102FCD466CF}"/>
    <hyperlink ref="E9" location="'WILDLAND 4'!A1" tooltip="PRICES WILDLAND 4" display="PRICES WILDLAND 4" xr:uid="{119857D1-459D-4A98-870A-5F1FE7C9C118}"/>
    <hyperlink ref="E10" location="'WILDLAND 5'!A1" tooltip="PRICES WILDLAND 5" display="PRICES WILDLAND 5" xr:uid="{9C552827-ECFA-4C42-9EE7-8EA2B4B3181D}"/>
    <hyperlink ref="E11" location="'WILDLAND 6'!A1" tooltip="PRICES WILDLAND 6" display="PRICES WILDLAND 6" xr:uid="{A8B2FFD7-33F3-483F-AC67-95B0218F75FA}"/>
    <hyperlink ref="D9" r:id="rId3" tooltip="WILDLAND 4 - Technical info" xr:uid="{C550A0E6-E3B0-4B99-9302-B3D64847CDF4}"/>
    <hyperlink ref="D10" r:id="rId4" tooltip="WILDLAND 5 - Technical info" xr:uid="{4D06F1A4-FE46-4BA3-B35D-8D179416759C}"/>
    <hyperlink ref="D7" r:id="rId5" tooltip="WILDLAND 3 MAX - Technical info" xr:uid="{96CCDC92-7941-4BEE-9B15-2CA0C6C99861}"/>
    <hyperlink ref="E12" location="'WILDLAND 6 Light Rescue'!A1" tooltip="PRICES WILDLAND 6 Light Rescue" display="PRICES WILDLAND 6 Light Rescue" xr:uid="{AA33128D-9333-4FE2-BDFC-24D398F99FA1}"/>
    <hyperlink ref="E13" location="'WILDLAND Rescue'!A1" tooltip="PRICES WILDLAND Rescue" display="PRICES WILDLAND Rescue" xr:uid="{79C6E720-2839-4DB0-AD77-91601A7EFF9D}"/>
    <hyperlink ref="D13" r:id="rId6" tooltip="WILDLAND Rescue - Technical info" xr:uid="{87AE08C7-7F14-4290-8E11-237E4F0B1B16}"/>
    <hyperlink ref="D12" r:id="rId7" tooltip="WILDLAND 6 Light Rescue - Technical info" xr:uid="{42A8D6F1-7854-4AC1-9267-5760C56C52A3}"/>
    <hyperlink ref="D11" r:id="rId8" tooltip="WILDLAND 5 - Technical info" xr:uid="{C83D5FE2-A500-4142-85BD-12935F09F60E}"/>
  </hyperlinks>
  <printOptions horizontalCentered="1" verticalCentered="1"/>
  <pageMargins left="0.23622047244094491" right="0.23622047244094491" top="0.74803149606299213" bottom="0.74803149606299213" header="0.31496062992125984" footer="0.31496062992125984"/>
  <pageSetup paperSize="9" scale="49" orientation="landscape"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FDD81-1C5C-4174-AE67-257C8F8419B9}">
  <sheetPr>
    <pageSetUpPr fitToPage="1"/>
  </sheetPr>
  <dimension ref="A1:J57"/>
  <sheetViews>
    <sheetView showGridLines="0" zoomScale="90" zoomScaleNormal="90" workbookViewId="0">
      <selection activeCell="A53" sqref="A53:E55"/>
    </sheetView>
  </sheetViews>
  <sheetFormatPr baseColWidth="10" defaultColWidth="8.7265625" defaultRowHeight="14.4" x14ac:dyDescent="0.25"/>
  <cols>
    <col min="1" max="1" width="18.453125" style="18" customWidth="1"/>
    <col min="2" max="2" width="26.26953125" style="18" customWidth="1"/>
    <col min="3" max="3" width="65.453125" style="19" customWidth="1"/>
    <col min="4" max="4" width="13.453125" style="43" bestFit="1" customWidth="1"/>
    <col min="5" max="5" width="13.6328125" style="21" bestFit="1" customWidth="1"/>
    <col min="6" max="6" width="13" style="43" bestFit="1" customWidth="1"/>
    <col min="7" max="7" width="4.08984375" style="23" customWidth="1"/>
    <col min="8" max="8" width="14.453125" style="23" customWidth="1"/>
    <col min="9" max="9" width="13" style="58" customWidth="1"/>
    <col min="10" max="16384" width="8.7265625" style="23"/>
  </cols>
  <sheetData>
    <row r="1" spans="1:10" ht="21.3" customHeight="1" x14ac:dyDescent="0.25">
      <c r="G1" s="22"/>
    </row>
    <row r="2" spans="1:10" ht="46.35" customHeight="1" x14ac:dyDescent="0.25">
      <c r="A2" s="126" t="s">
        <v>28</v>
      </c>
      <c r="B2" s="126"/>
      <c r="C2" s="126"/>
      <c r="D2" s="126"/>
      <c r="E2" s="126"/>
      <c r="F2" s="126"/>
      <c r="G2" s="22"/>
      <c r="H2" s="137" t="s">
        <v>131</v>
      </c>
      <c r="I2" s="138"/>
    </row>
    <row r="3" spans="1:10" s="28" customFormat="1" ht="10.050000000000001" customHeight="1" x14ac:dyDescent="0.25">
      <c r="A3" s="25"/>
      <c r="B3" s="25"/>
      <c r="C3" s="25"/>
      <c r="D3" s="65"/>
      <c r="E3" s="25"/>
      <c r="F3" s="65"/>
      <c r="G3" s="26"/>
      <c r="H3" s="27"/>
      <c r="I3" s="66"/>
    </row>
    <row r="4" spans="1:10" ht="25.85" customHeight="1" x14ac:dyDescent="0.25">
      <c r="D4" s="43" t="s">
        <v>32</v>
      </c>
      <c r="F4" s="43" t="s">
        <v>32</v>
      </c>
      <c r="G4" s="22"/>
      <c r="H4" s="29" t="s">
        <v>44</v>
      </c>
    </row>
    <row r="5" spans="1:10" ht="29.45" thickBot="1" x14ac:dyDescent="0.3">
      <c r="A5" s="30" t="s">
        <v>1</v>
      </c>
      <c r="B5" s="30" t="s">
        <v>29</v>
      </c>
      <c r="C5" s="30" t="s">
        <v>0</v>
      </c>
      <c r="D5" s="67" t="s">
        <v>2</v>
      </c>
      <c r="E5" s="32" t="s">
        <v>30</v>
      </c>
      <c r="F5" s="68" t="s">
        <v>31</v>
      </c>
      <c r="G5" s="22"/>
      <c r="H5" s="34" t="s">
        <v>34</v>
      </c>
      <c r="I5" s="68" t="s">
        <v>35</v>
      </c>
    </row>
    <row r="6" spans="1:10" ht="73.900000000000006" customHeight="1" thickBot="1" x14ac:dyDescent="0.3">
      <c r="A6" s="5" t="s">
        <v>23</v>
      </c>
      <c r="B6" s="35"/>
      <c r="C6" s="36" t="s">
        <v>159</v>
      </c>
      <c r="D6" s="69">
        <v>396040</v>
      </c>
      <c r="E6" s="38">
        <v>0.2</v>
      </c>
      <c r="F6" s="70">
        <f>D6*(1-E6)</f>
        <v>316832</v>
      </c>
      <c r="G6" s="22"/>
      <c r="H6" s="40"/>
      <c r="I6" s="71">
        <f>H6*F6</f>
        <v>0</v>
      </c>
      <c r="J6" s="58"/>
    </row>
    <row r="7" spans="1:10" x14ac:dyDescent="0.25">
      <c r="G7" s="22"/>
      <c r="H7" s="116"/>
      <c r="I7" s="43"/>
    </row>
    <row r="8" spans="1:10" x14ac:dyDescent="0.25">
      <c r="A8" s="42" t="s">
        <v>21</v>
      </c>
      <c r="B8" s="42"/>
      <c r="F8" s="92"/>
      <c r="G8" s="22"/>
      <c r="H8" s="22"/>
      <c r="I8" s="43"/>
    </row>
    <row r="9" spans="1:10" ht="32.75" customHeight="1" x14ac:dyDescent="0.25">
      <c r="A9" s="44" t="s">
        <v>76</v>
      </c>
      <c r="B9" s="139" t="s">
        <v>0</v>
      </c>
      <c r="C9" s="140"/>
      <c r="D9" s="45" t="s">
        <v>2</v>
      </c>
      <c r="E9" s="46" t="s">
        <v>30</v>
      </c>
      <c r="F9" s="47" t="s">
        <v>31</v>
      </c>
      <c r="G9" s="22"/>
      <c r="H9" s="48" t="s">
        <v>34</v>
      </c>
      <c r="I9" s="47" t="s">
        <v>36</v>
      </c>
    </row>
    <row r="10" spans="1:10" ht="21.3" customHeight="1" x14ac:dyDescent="0.25">
      <c r="A10" s="16" t="s">
        <v>3</v>
      </c>
      <c r="B10" s="130" t="s">
        <v>60</v>
      </c>
      <c r="C10" s="131"/>
      <c r="D10" s="49">
        <v>5608</v>
      </c>
      <c r="E10" s="50"/>
      <c r="F10" s="51">
        <f t="shared" ref="F10:F50" si="0">D10*(1-E10)</f>
        <v>5608</v>
      </c>
      <c r="G10" s="22"/>
      <c r="H10" s="52"/>
      <c r="I10" s="53">
        <f>H10*F10</f>
        <v>0</v>
      </c>
    </row>
    <row r="11" spans="1:10" ht="21.3" customHeight="1" x14ac:dyDescent="0.25">
      <c r="A11" s="16" t="s">
        <v>4</v>
      </c>
      <c r="B11" s="130" t="s">
        <v>61</v>
      </c>
      <c r="C11" s="131"/>
      <c r="D11" s="49">
        <v>15399</v>
      </c>
      <c r="E11" s="50"/>
      <c r="F11" s="51">
        <f t="shared" si="0"/>
        <v>15399</v>
      </c>
      <c r="G11" s="22"/>
      <c r="H11" s="52"/>
      <c r="I11" s="53">
        <f t="shared" ref="I11:I28" si="1">H11*F11</f>
        <v>0</v>
      </c>
    </row>
    <row r="12" spans="1:10" ht="21.3" customHeight="1" x14ac:dyDescent="0.25">
      <c r="A12" s="16" t="s">
        <v>5</v>
      </c>
      <c r="B12" s="130" t="s">
        <v>62</v>
      </c>
      <c r="C12" s="131"/>
      <c r="D12" s="49">
        <v>14520</v>
      </c>
      <c r="E12" s="50"/>
      <c r="F12" s="51">
        <f t="shared" si="0"/>
        <v>14520</v>
      </c>
      <c r="G12" s="22"/>
      <c r="H12" s="52"/>
      <c r="I12" s="53">
        <f t="shared" si="1"/>
        <v>0</v>
      </c>
    </row>
    <row r="13" spans="1:10" s="64" customFormat="1" ht="21.3" customHeight="1" x14ac:dyDescent="0.25">
      <c r="A13" s="17" t="s">
        <v>6</v>
      </c>
      <c r="B13" s="130" t="s">
        <v>75</v>
      </c>
      <c r="C13" s="131"/>
      <c r="D13" s="78">
        <v>22822</v>
      </c>
      <c r="E13" s="59"/>
      <c r="F13" s="60">
        <f t="shared" si="0"/>
        <v>22822</v>
      </c>
      <c r="G13" s="61"/>
      <c r="H13" s="62"/>
      <c r="I13" s="63">
        <f t="shared" si="1"/>
        <v>0</v>
      </c>
    </row>
    <row r="14" spans="1:10" s="64" customFormat="1" ht="21.3" customHeight="1" x14ac:dyDescent="0.25">
      <c r="A14" s="17" t="s">
        <v>7</v>
      </c>
      <c r="B14" s="130" t="s">
        <v>63</v>
      </c>
      <c r="C14" s="131"/>
      <c r="D14" s="78">
        <v>22111</v>
      </c>
      <c r="E14" s="59"/>
      <c r="F14" s="60">
        <f t="shared" si="0"/>
        <v>22111</v>
      </c>
      <c r="G14" s="61"/>
      <c r="H14" s="62"/>
      <c r="I14" s="63">
        <f t="shared" si="1"/>
        <v>0</v>
      </c>
    </row>
    <row r="15" spans="1:10" ht="21.3" customHeight="1" x14ac:dyDescent="0.25">
      <c r="A15" s="16" t="s">
        <v>8</v>
      </c>
      <c r="B15" s="130" t="s">
        <v>79</v>
      </c>
      <c r="C15" s="131"/>
      <c r="D15" s="73">
        <v>4661</v>
      </c>
      <c r="E15" s="50"/>
      <c r="F15" s="51">
        <f t="shared" si="0"/>
        <v>4661</v>
      </c>
      <c r="G15" s="22"/>
      <c r="H15" s="52"/>
      <c r="I15" s="53">
        <f t="shared" si="1"/>
        <v>0</v>
      </c>
    </row>
    <row r="16" spans="1:10" ht="21.3" customHeight="1" x14ac:dyDescent="0.25">
      <c r="A16" s="16" t="s">
        <v>9</v>
      </c>
      <c r="B16" s="130" t="s">
        <v>74</v>
      </c>
      <c r="C16" s="131"/>
      <c r="D16" s="78">
        <v>7181</v>
      </c>
      <c r="E16" s="50"/>
      <c r="F16" s="51">
        <f t="shared" si="0"/>
        <v>7181</v>
      </c>
      <c r="G16" s="22"/>
      <c r="H16" s="52"/>
      <c r="I16" s="53">
        <f t="shared" si="1"/>
        <v>0</v>
      </c>
    </row>
    <row r="17" spans="1:9" ht="21.3" customHeight="1" x14ac:dyDescent="0.25">
      <c r="A17" s="16" t="s">
        <v>10</v>
      </c>
      <c r="B17" s="130" t="s">
        <v>145</v>
      </c>
      <c r="C17" s="131"/>
      <c r="D17" s="49">
        <v>10284</v>
      </c>
      <c r="E17" s="50"/>
      <c r="F17" s="51">
        <f t="shared" si="0"/>
        <v>10284</v>
      </c>
      <c r="G17" s="22"/>
      <c r="H17" s="52"/>
      <c r="I17" s="53">
        <f t="shared" si="1"/>
        <v>0</v>
      </c>
    </row>
    <row r="18" spans="1:9" ht="23.8" customHeight="1" x14ac:dyDescent="0.25">
      <c r="A18" s="16" t="s">
        <v>11</v>
      </c>
      <c r="B18" s="130" t="s">
        <v>146</v>
      </c>
      <c r="C18" s="131"/>
      <c r="D18" s="49">
        <v>18608</v>
      </c>
      <c r="E18" s="50"/>
      <c r="F18" s="51">
        <f t="shared" si="0"/>
        <v>18608</v>
      </c>
      <c r="G18" s="22"/>
      <c r="H18" s="52"/>
      <c r="I18" s="53">
        <f t="shared" si="1"/>
        <v>0</v>
      </c>
    </row>
    <row r="19" spans="1:9" ht="21.3" customHeight="1" x14ac:dyDescent="0.25">
      <c r="A19" s="16" t="s">
        <v>12</v>
      </c>
      <c r="B19" s="130" t="s">
        <v>64</v>
      </c>
      <c r="C19" s="131"/>
      <c r="D19" s="78">
        <v>5923</v>
      </c>
      <c r="E19" s="50"/>
      <c r="F19" s="51">
        <f t="shared" si="0"/>
        <v>5923</v>
      </c>
      <c r="G19" s="22"/>
      <c r="H19" s="52"/>
      <c r="I19" s="53">
        <f t="shared" si="1"/>
        <v>0</v>
      </c>
    </row>
    <row r="20" spans="1:9" ht="21.3" customHeight="1" x14ac:dyDescent="0.25">
      <c r="A20" s="16" t="s">
        <v>13</v>
      </c>
      <c r="B20" s="130" t="s">
        <v>88</v>
      </c>
      <c r="C20" s="131"/>
      <c r="D20" s="78">
        <v>1280</v>
      </c>
      <c r="E20" s="50"/>
      <c r="F20" s="51">
        <f t="shared" si="0"/>
        <v>1280</v>
      </c>
      <c r="G20" s="22"/>
      <c r="H20" s="52"/>
      <c r="I20" s="53">
        <f t="shared" si="1"/>
        <v>0</v>
      </c>
    </row>
    <row r="21" spans="1:9" ht="21.3" customHeight="1" x14ac:dyDescent="0.25">
      <c r="A21" s="16" t="s">
        <v>14</v>
      </c>
      <c r="B21" s="132" t="s">
        <v>89</v>
      </c>
      <c r="C21" s="133"/>
      <c r="D21" s="78">
        <v>1345</v>
      </c>
      <c r="E21" s="50"/>
      <c r="F21" s="51">
        <f t="shared" si="0"/>
        <v>1345</v>
      </c>
      <c r="G21" s="22"/>
      <c r="H21" s="52"/>
      <c r="I21" s="53">
        <f t="shared" si="1"/>
        <v>0</v>
      </c>
    </row>
    <row r="22" spans="1:9" ht="21.3" customHeight="1" x14ac:dyDescent="0.25">
      <c r="A22" s="16" t="s">
        <v>15</v>
      </c>
      <c r="B22" s="130" t="s">
        <v>90</v>
      </c>
      <c r="C22" s="131"/>
      <c r="D22" s="78">
        <v>2244</v>
      </c>
      <c r="E22" s="50"/>
      <c r="F22" s="51">
        <f t="shared" si="0"/>
        <v>2244</v>
      </c>
      <c r="G22" s="22"/>
      <c r="H22" s="52"/>
      <c r="I22" s="53">
        <f t="shared" si="1"/>
        <v>0</v>
      </c>
    </row>
    <row r="23" spans="1:9" ht="21.3" customHeight="1" x14ac:dyDescent="0.25">
      <c r="A23" s="16" t="s">
        <v>91</v>
      </c>
      <c r="B23" s="130" t="s">
        <v>92</v>
      </c>
      <c r="C23" s="131"/>
      <c r="D23" s="78">
        <v>3535</v>
      </c>
      <c r="E23" s="50"/>
      <c r="F23" s="51">
        <f t="shared" ref="F23" si="2">D23*(1-E23)</f>
        <v>3535</v>
      </c>
      <c r="G23" s="22"/>
      <c r="H23" s="52"/>
      <c r="I23" s="53">
        <f t="shared" ref="I23" si="3">H23*F23</f>
        <v>0</v>
      </c>
    </row>
    <row r="24" spans="1:9" ht="21.3" customHeight="1" x14ac:dyDescent="0.25">
      <c r="A24" s="16" t="s">
        <v>16</v>
      </c>
      <c r="B24" s="130" t="s">
        <v>93</v>
      </c>
      <c r="C24" s="131"/>
      <c r="D24" s="78">
        <v>1325</v>
      </c>
      <c r="E24" s="50"/>
      <c r="F24" s="51">
        <f t="shared" si="0"/>
        <v>1325</v>
      </c>
      <c r="G24" s="22"/>
      <c r="H24" s="52"/>
      <c r="I24" s="53">
        <f t="shared" si="1"/>
        <v>0</v>
      </c>
    </row>
    <row r="25" spans="1:9" ht="21.3" customHeight="1" x14ac:dyDescent="0.25">
      <c r="A25" s="16" t="s">
        <v>17</v>
      </c>
      <c r="B25" s="130" t="s">
        <v>65</v>
      </c>
      <c r="C25" s="131"/>
      <c r="D25" s="78">
        <v>2769</v>
      </c>
      <c r="E25" s="50"/>
      <c r="F25" s="51">
        <f t="shared" si="0"/>
        <v>2769</v>
      </c>
      <c r="G25" s="22"/>
      <c r="H25" s="52"/>
      <c r="I25" s="53">
        <f t="shared" si="1"/>
        <v>0</v>
      </c>
    </row>
    <row r="26" spans="1:9" ht="21.3" customHeight="1" x14ac:dyDescent="0.25">
      <c r="A26" s="16" t="s">
        <v>18</v>
      </c>
      <c r="B26" s="130" t="s">
        <v>70</v>
      </c>
      <c r="C26" s="131"/>
      <c r="D26" s="78">
        <v>1176</v>
      </c>
      <c r="E26" s="50"/>
      <c r="F26" s="51">
        <f t="shared" si="0"/>
        <v>1176</v>
      </c>
      <c r="G26" s="22"/>
      <c r="H26" s="52"/>
      <c r="I26" s="53">
        <f t="shared" si="1"/>
        <v>0</v>
      </c>
    </row>
    <row r="27" spans="1:9" ht="21.3" customHeight="1" x14ac:dyDescent="0.25">
      <c r="A27" s="16" t="s">
        <v>19</v>
      </c>
      <c r="B27" s="130" t="s">
        <v>94</v>
      </c>
      <c r="C27" s="131"/>
      <c r="D27" s="78">
        <v>881</v>
      </c>
      <c r="E27" s="50"/>
      <c r="F27" s="51">
        <f t="shared" si="0"/>
        <v>881</v>
      </c>
      <c r="G27" s="22"/>
      <c r="H27" s="52"/>
      <c r="I27" s="53">
        <f t="shared" si="1"/>
        <v>0</v>
      </c>
    </row>
    <row r="28" spans="1:9" ht="21" customHeight="1" x14ac:dyDescent="0.25">
      <c r="A28" s="16" t="s">
        <v>20</v>
      </c>
      <c r="B28" s="130" t="s">
        <v>139</v>
      </c>
      <c r="C28" s="131"/>
      <c r="D28" s="49">
        <v>4526</v>
      </c>
      <c r="E28" s="50"/>
      <c r="F28" s="51">
        <f t="shared" si="0"/>
        <v>4526</v>
      </c>
      <c r="G28" s="22"/>
      <c r="H28" s="52"/>
      <c r="I28" s="53">
        <f t="shared" si="1"/>
        <v>0</v>
      </c>
    </row>
    <row r="29" spans="1:9" ht="34.450000000000003" customHeight="1" x14ac:dyDescent="0.25">
      <c r="A29" s="54" t="s">
        <v>49</v>
      </c>
      <c r="B29" s="130" t="s">
        <v>67</v>
      </c>
      <c r="C29" s="131"/>
      <c r="D29" s="49">
        <v>987</v>
      </c>
      <c r="E29" s="50"/>
      <c r="F29" s="55">
        <f t="shared" si="0"/>
        <v>987</v>
      </c>
      <c r="G29" s="22"/>
      <c r="H29" s="52"/>
      <c r="I29" s="49">
        <f t="shared" ref="I29:I50" si="4">H29*F29</f>
        <v>0</v>
      </c>
    </row>
    <row r="30" spans="1:9" ht="34.299999999999997" customHeight="1" x14ac:dyDescent="0.25">
      <c r="A30" s="54" t="s">
        <v>50</v>
      </c>
      <c r="B30" s="130" t="s">
        <v>68</v>
      </c>
      <c r="C30" s="131"/>
      <c r="D30" s="49">
        <v>826</v>
      </c>
      <c r="E30" s="50"/>
      <c r="F30" s="55">
        <f t="shared" si="0"/>
        <v>826</v>
      </c>
      <c r="G30" s="22"/>
      <c r="H30" s="52"/>
      <c r="I30" s="49">
        <f t="shared" si="4"/>
        <v>0</v>
      </c>
    </row>
    <row r="31" spans="1:9" ht="23.95" customHeight="1" x14ac:dyDescent="0.25">
      <c r="A31" s="54" t="s">
        <v>51</v>
      </c>
      <c r="B31" s="130" t="s">
        <v>71</v>
      </c>
      <c r="C31" s="131"/>
      <c r="D31" s="49">
        <v>2733</v>
      </c>
      <c r="E31" s="50"/>
      <c r="F31" s="55">
        <f t="shared" si="0"/>
        <v>2733</v>
      </c>
      <c r="G31" s="22"/>
      <c r="H31" s="52"/>
      <c r="I31" s="49">
        <f t="shared" si="4"/>
        <v>0</v>
      </c>
    </row>
    <row r="32" spans="1:9" ht="25.7" customHeight="1" x14ac:dyDescent="0.25">
      <c r="A32" s="54" t="s">
        <v>52</v>
      </c>
      <c r="B32" s="130" t="s">
        <v>69</v>
      </c>
      <c r="C32" s="131"/>
      <c r="D32" s="49">
        <v>3469</v>
      </c>
      <c r="E32" s="50"/>
      <c r="F32" s="55">
        <f t="shared" si="0"/>
        <v>3469</v>
      </c>
      <c r="G32" s="22"/>
      <c r="H32" s="52"/>
      <c r="I32" s="49">
        <f t="shared" si="4"/>
        <v>0</v>
      </c>
    </row>
    <row r="33" spans="1:10" ht="25.05" customHeight="1" x14ac:dyDescent="0.25">
      <c r="A33" s="54" t="s">
        <v>96</v>
      </c>
      <c r="B33" s="130" t="s">
        <v>161</v>
      </c>
      <c r="C33" s="131"/>
      <c r="D33" s="49">
        <v>7660</v>
      </c>
      <c r="E33" s="50"/>
      <c r="F33" s="55">
        <f t="shared" si="0"/>
        <v>7660</v>
      </c>
      <c r="G33" s="22"/>
      <c r="H33" s="52"/>
      <c r="I33" s="49">
        <f t="shared" si="4"/>
        <v>0</v>
      </c>
    </row>
    <row r="34" spans="1:10" ht="25.05" customHeight="1" x14ac:dyDescent="0.25">
      <c r="A34" s="54" t="s">
        <v>97</v>
      </c>
      <c r="B34" s="130" t="s">
        <v>162</v>
      </c>
      <c r="C34" s="131"/>
      <c r="D34" s="49">
        <v>9766</v>
      </c>
      <c r="E34" s="50"/>
      <c r="F34" s="55">
        <f t="shared" ref="F34:F35" si="5">D34*(1-E34)</f>
        <v>9766</v>
      </c>
      <c r="G34" s="22"/>
      <c r="H34" s="52"/>
      <c r="I34" s="49">
        <f t="shared" ref="I34:I35" si="6">H34*F34</f>
        <v>0</v>
      </c>
    </row>
    <row r="35" spans="1:10" ht="25.05" customHeight="1" x14ac:dyDescent="0.25">
      <c r="A35" s="54" t="s">
        <v>98</v>
      </c>
      <c r="B35" s="130" t="s">
        <v>163</v>
      </c>
      <c r="C35" s="131"/>
      <c r="D35" s="49">
        <v>9838</v>
      </c>
      <c r="E35" s="50"/>
      <c r="F35" s="55">
        <f t="shared" si="5"/>
        <v>9838</v>
      </c>
      <c r="G35" s="22"/>
      <c r="H35" s="52"/>
      <c r="I35" s="49">
        <f t="shared" si="6"/>
        <v>0</v>
      </c>
    </row>
    <row r="36" spans="1:10" ht="25.05" customHeight="1" x14ac:dyDescent="0.25">
      <c r="A36" s="54" t="s">
        <v>54</v>
      </c>
      <c r="B36" s="130" t="s">
        <v>81</v>
      </c>
      <c r="C36" s="131"/>
      <c r="D36" s="49">
        <v>1719</v>
      </c>
      <c r="E36" s="50"/>
      <c r="F36" s="55">
        <f t="shared" si="0"/>
        <v>1719</v>
      </c>
      <c r="G36" s="22"/>
      <c r="H36" s="52"/>
      <c r="I36" s="49">
        <f t="shared" si="4"/>
        <v>0</v>
      </c>
    </row>
    <row r="37" spans="1:10" s="77" customFormat="1" ht="25.05" customHeight="1" x14ac:dyDescent="0.25">
      <c r="A37" s="91" t="s">
        <v>55</v>
      </c>
      <c r="B37" s="132" t="s">
        <v>72</v>
      </c>
      <c r="C37" s="133"/>
      <c r="D37" s="134" t="s">
        <v>59</v>
      </c>
      <c r="E37" s="135"/>
      <c r="F37" s="136"/>
      <c r="G37" s="75"/>
      <c r="H37" s="76"/>
      <c r="I37" s="78">
        <f t="shared" si="4"/>
        <v>0</v>
      </c>
    </row>
    <row r="38" spans="1:10" ht="25.05" customHeight="1" x14ac:dyDescent="0.25">
      <c r="A38" s="54" t="s">
        <v>56</v>
      </c>
      <c r="B38" s="130" t="s">
        <v>73</v>
      </c>
      <c r="C38" s="131"/>
      <c r="D38" s="20">
        <v>1302</v>
      </c>
      <c r="E38" s="50"/>
      <c r="F38" s="55">
        <f t="shared" si="0"/>
        <v>1302</v>
      </c>
      <c r="G38" s="22"/>
      <c r="H38" s="52"/>
      <c r="I38" s="49">
        <f t="shared" si="4"/>
        <v>0</v>
      </c>
    </row>
    <row r="39" spans="1:10" ht="25.05" customHeight="1" x14ac:dyDescent="0.25">
      <c r="A39" s="54" t="s">
        <v>57</v>
      </c>
      <c r="B39" s="130" t="s">
        <v>95</v>
      </c>
      <c r="C39" s="131"/>
      <c r="D39" s="72">
        <v>992</v>
      </c>
      <c r="E39" s="50"/>
      <c r="F39" s="55">
        <f t="shared" si="0"/>
        <v>992</v>
      </c>
      <c r="G39" s="22"/>
      <c r="H39" s="52"/>
      <c r="I39" s="49">
        <f t="shared" si="4"/>
        <v>0</v>
      </c>
    </row>
    <row r="40" spans="1:10" ht="25.05" customHeight="1" x14ac:dyDescent="0.25">
      <c r="A40" s="54" t="s">
        <v>58</v>
      </c>
      <c r="B40" s="130" t="s">
        <v>77</v>
      </c>
      <c r="C40" s="131"/>
      <c r="D40" s="49">
        <v>867</v>
      </c>
      <c r="E40" s="50"/>
      <c r="F40" s="55">
        <f t="shared" si="0"/>
        <v>867</v>
      </c>
      <c r="G40" s="22"/>
      <c r="H40" s="52"/>
      <c r="I40" s="49">
        <f t="shared" si="4"/>
        <v>0</v>
      </c>
    </row>
    <row r="41" spans="1:10" ht="21.95" customHeight="1" x14ac:dyDescent="0.25">
      <c r="A41" s="16" t="s">
        <v>82</v>
      </c>
      <c r="B41" s="132" t="s">
        <v>80</v>
      </c>
      <c r="C41" s="133"/>
      <c r="D41" s="49">
        <v>4219</v>
      </c>
      <c r="E41" s="50"/>
      <c r="F41" s="55">
        <f t="shared" si="0"/>
        <v>4219</v>
      </c>
      <c r="G41" s="22"/>
      <c r="H41" s="52"/>
      <c r="I41" s="63">
        <f t="shared" si="4"/>
        <v>0</v>
      </c>
    </row>
    <row r="42" spans="1:10" ht="22.55" customHeight="1" x14ac:dyDescent="0.25">
      <c r="A42" s="16" t="s">
        <v>83</v>
      </c>
      <c r="B42" s="132" t="s">
        <v>114</v>
      </c>
      <c r="C42" s="133"/>
      <c r="D42" s="49">
        <v>5389</v>
      </c>
      <c r="E42" s="50"/>
      <c r="F42" s="55">
        <f t="shared" si="0"/>
        <v>5389</v>
      </c>
      <c r="G42" s="22"/>
      <c r="H42" s="52"/>
      <c r="I42" s="63">
        <f t="shared" si="4"/>
        <v>0</v>
      </c>
    </row>
    <row r="43" spans="1:10" ht="20.350000000000001" customHeight="1" x14ac:dyDescent="0.25">
      <c r="A43" s="16" t="s">
        <v>84</v>
      </c>
      <c r="B43" s="132" t="s">
        <v>125</v>
      </c>
      <c r="C43" s="133"/>
      <c r="D43" s="49">
        <v>1039</v>
      </c>
      <c r="E43" s="50"/>
      <c r="F43" s="55">
        <f t="shared" si="0"/>
        <v>1039</v>
      </c>
      <c r="G43" s="22"/>
      <c r="H43" s="52"/>
      <c r="I43" s="53">
        <f t="shared" si="4"/>
        <v>0</v>
      </c>
    </row>
    <row r="44" spans="1:10" ht="22.55" customHeight="1" x14ac:dyDescent="0.25">
      <c r="A44" s="17" t="s">
        <v>103</v>
      </c>
      <c r="B44" s="132" t="s">
        <v>101</v>
      </c>
      <c r="C44" s="133"/>
      <c r="D44" s="49">
        <v>11110</v>
      </c>
      <c r="E44" s="59"/>
      <c r="F44" s="55">
        <f t="shared" si="0"/>
        <v>11110</v>
      </c>
      <c r="G44" s="22"/>
      <c r="H44" s="52"/>
      <c r="I44" s="63">
        <f t="shared" si="4"/>
        <v>0</v>
      </c>
      <c r="J44" s="87"/>
    </row>
    <row r="45" spans="1:10" ht="22.55" customHeight="1" x14ac:dyDescent="0.25">
      <c r="A45" s="17" t="s">
        <v>104</v>
      </c>
      <c r="B45" s="132" t="s">
        <v>102</v>
      </c>
      <c r="C45" s="133"/>
      <c r="D45" s="49">
        <v>3820</v>
      </c>
      <c r="E45" s="59"/>
      <c r="F45" s="55">
        <f t="shared" si="0"/>
        <v>3820</v>
      </c>
      <c r="G45" s="22"/>
      <c r="H45" s="52"/>
      <c r="I45" s="63">
        <f t="shared" si="4"/>
        <v>0</v>
      </c>
    </row>
    <row r="46" spans="1:10" ht="22.55" customHeight="1" x14ac:dyDescent="0.25">
      <c r="A46" s="17" t="s">
        <v>106</v>
      </c>
      <c r="B46" s="132" t="s">
        <v>105</v>
      </c>
      <c r="C46" s="133"/>
      <c r="D46" s="49">
        <v>1029</v>
      </c>
      <c r="E46" s="59"/>
      <c r="F46" s="55">
        <f t="shared" si="0"/>
        <v>1029</v>
      </c>
      <c r="G46" s="22"/>
      <c r="H46" s="52"/>
      <c r="I46" s="63">
        <f t="shared" si="4"/>
        <v>0</v>
      </c>
    </row>
    <row r="47" spans="1:10" ht="22.55" customHeight="1" x14ac:dyDescent="0.25">
      <c r="A47" s="17" t="s">
        <v>117</v>
      </c>
      <c r="B47" s="132" t="s">
        <v>124</v>
      </c>
      <c r="C47" s="133"/>
      <c r="D47" s="78">
        <v>1957</v>
      </c>
      <c r="E47" s="59"/>
      <c r="F47" s="93">
        <f t="shared" si="0"/>
        <v>1957</v>
      </c>
      <c r="G47" s="22"/>
      <c r="H47" s="52"/>
      <c r="I47" s="53">
        <f t="shared" si="4"/>
        <v>0</v>
      </c>
    </row>
    <row r="48" spans="1:10" ht="22.55" customHeight="1" x14ac:dyDescent="0.25">
      <c r="A48" s="17" t="s">
        <v>118</v>
      </c>
      <c r="B48" s="132" t="s">
        <v>119</v>
      </c>
      <c r="C48" s="133"/>
      <c r="D48" s="78">
        <v>861</v>
      </c>
      <c r="E48" s="59"/>
      <c r="F48" s="93">
        <f t="shared" si="0"/>
        <v>861</v>
      </c>
      <c r="G48" s="22"/>
      <c r="H48" s="52"/>
      <c r="I48" s="53">
        <f t="shared" si="4"/>
        <v>0</v>
      </c>
    </row>
    <row r="49" spans="1:9" ht="22.55" customHeight="1" x14ac:dyDescent="0.25">
      <c r="A49" s="17" t="s">
        <v>120</v>
      </c>
      <c r="B49" s="132" t="s">
        <v>123</v>
      </c>
      <c r="C49" s="133"/>
      <c r="D49" s="78">
        <v>1061</v>
      </c>
      <c r="E49" s="59"/>
      <c r="F49" s="93">
        <f t="shared" si="0"/>
        <v>1061</v>
      </c>
      <c r="G49" s="22"/>
      <c r="H49" s="52"/>
      <c r="I49" s="53">
        <f>H49*F49</f>
        <v>0</v>
      </c>
    </row>
    <row r="50" spans="1:9" ht="22.55" customHeight="1" x14ac:dyDescent="0.25">
      <c r="A50" s="17" t="s">
        <v>121</v>
      </c>
      <c r="B50" s="132" t="s">
        <v>122</v>
      </c>
      <c r="C50" s="133"/>
      <c r="D50" s="78">
        <v>287</v>
      </c>
      <c r="E50" s="59"/>
      <c r="F50" s="93">
        <f t="shared" si="0"/>
        <v>287</v>
      </c>
      <c r="G50" s="22"/>
      <c r="H50" s="52"/>
      <c r="I50" s="53">
        <f t="shared" si="4"/>
        <v>0</v>
      </c>
    </row>
    <row r="51" spans="1:9" ht="22.55" customHeight="1" thickBot="1" x14ac:dyDescent="0.3">
      <c r="G51" s="22"/>
      <c r="H51" s="22"/>
      <c r="I51" s="43"/>
    </row>
    <row r="52" spans="1:9" ht="22.55" customHeight="1" thickBot="1" x14ac:dyDescent="0.3">
      <c r="A52" s="141" t="s">
        <v>53</v>
      </c>
      <c r="B52" s="141"/>
      <c r="C52" s="141"/>
      <c r="D52" s="141"/>
      <c r="E52" s="141"/>
      <c r="G52" s="22"/>
      <c r="H52" s="56" t="s">
        <v>38</v>
      </c>
      <c r="I52" s="57">
        <f>SUM(I10:I50)</f>
        <v>0</v>
      </c>
    </row>
    <row r="53" spans="1:9" ht="22.55" customHeight="1" thickBot="1" x14ac:dyDescent="0.35">
      <c r="A53" s="127" t="s">
        <v>33</v>
      </c>
      <c r="B53" s="127"/>
      <c r="C53" s="127"/>
      <c r="D53" s="127"/>
      <c r="E53" s="127"/>
      <c r="G53" s="22"/>
    </row>
    <row r="54" spans="1:9" ht="22.55" customHeight="1" thickBot="1" x14ac:dyDescent="0.3">
      <c r="A54" s="128" t="s">
        <v>134</v>
      </c>
      <c r="B54" s="128"/>
      <c r="C54" s="128"/>
      <c r="D54" s="128"/>
      <c r="E54" s="128"/>
      <c r="H54" s="56" t="s">
        <v>37</v>
      </c>
      <c r="I54" s="57">
        <f>I52+I6</f>
        <v>0</v>
      </c>
    </row>
    <row r="55" spans="1:9" ht="40.700000000000003" customHeight="1" x14ac:dyDescent="0.25">
      <c r="A55" s="129" t="s">
        <v>135</v>
      </c>
      <c r="B55" s="129"/>
      <c r="C55" s="129" t="s">
        <v>136</v>
      </c>
      <c r="D55" s="129"/>
      <c r="E55" s="129"/>
    </row>
    <row r="56" spans="1:9" ht="29.45" customHeight="1" x14ac:dyDescent="0.25"/>
    <row r="57" spans="1:9" ht="47" customHeight="1" x14ac:dyDescent="0.25">
      <c r="I57" s="90"/>
    </row>
  </sheetData>
  <mergeCells count="49">
    <mergeCell ref="A53:E53"/>
    <mergeCell ref="A54:E54"/>
    <mergeCell ref="B50:C50"/>
    <mergeCell ref="B39:C39"/>
    <mergeCell ref="B47:C47"/>
    <mergeCell ref="B48:C48"/>
    <mergeCell ref="A52:E52"/>
    <mergeCell ref="B40:C40"/>
    <mergeCell ref="B46:C46"/>
    <mergeCell ref="B43:C43"/>
    <mergeCell ref="B41:C41"/>
    <mergeCell ref="B42:C42"/>
    <mergeCell ref="B29:C29"/>
    <mergeCell ref="B33:C33"/>
    <mergeCell ref="B34:C34"/>
    <mergeCell ref="B35:C35"/>
    <mergeCell ref="B49:C49"/>
    <mergeCell ref="H2:I2"/>
    <mergeCell ref="B9:C9"/>
    <mergeCell ref="B10:C10"/>
    <mergeCell ref="B11:C11"/>
    <mergeCell ref="B24:C24"/>
    <mergeCell ref="B23:C23"/>
    <mergeCell ref="B21:C21"/>
    <mergeCell ref="B22:C22"/>
    <mergeCell ref="B13:C13"/>
    <mergeCell ref="B14:C14"/>
    <mergeCell ref="B15:C15"/>
    <mergeCell ref="B16:C16"/>
    <mergeCell ref="B17:C17"/>
    <mergeCell ref="B12:C12"/>
    <mergeCell ref="B19:C19"/>
    <mergeCell ref="B20:C20"/>
    <mergeCell ref="A55:E55"/>
    <mergeCell ref="A2:F2"/>
    <mergeCell ref="B18:C18"/>
    <mergeCell ref="B44:C44"/>
    <mergeCell ref="B45:C45"/>
    <mergeCell ref="B26:C26"/>
    <mergeCell ref="B25:C25"/>
    <mergeCell ref="B27:C27"/>
    <mergeCell ref="B28:C28"/>
    <mergeCell ref="B37:C37"/>
    <mergeCell ref="B38:C38"/>
    <mergeCell ref="D37:F37"/>
    <mergeCell ref="B30:C30"/>
    <mergeCell ref="B31:C31"/>
    <mergeCell ref="B36:C36"/>
    <mergeCell ref="B32:C32"/>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4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DE8B9-8ABF-409E-9F54-6F65FAA57C3B}">
  <sheetPr>
    <pageSetUpPr fitToPage="1"/>
  </sheetPr>
  <dimension ref="A1:I54"/>
  <sheetViews>
    <sheetView showGridLines="0" zoomScale="90" zoomScaleNormal="90" workbookViewId="0">
      <selection activeCell="A2" sqref="A2:I53"/>
    </sheetView>
  </sheetViews>
  <sheetFormatPr baseColWidth="10" defaultColWidth="8.7265625" defaultRowHeight="14.4" x14ac:dyDescent="0.25"/>
  <cols>
    <col min="1" max="1" width="21.26953125" style="18" customWidth="1"/>
    <col min="2" max="2" width="26.26953125" style="18" customWidth="1"/>
    <col min="3" max="3" width="62.1796875" style="19" customWidth="1"/>
    <col min="4" max="4" width="12.453125" style="20" customWidth="1"/>
    <col min="5" max="5" width="12.26953125" style="21" customWidth="1"/>
    <col min="6" max="6" width="12.08984375" style="20" customWidth="1"/>
    <col min="7" max="7" width="4.08984375" style="23" customWidth="1"/>
    <col min="8" max="8" width="13.36328125" style="23" customWidth="1"/>
    <col min="9" max="9" width="13" style="24" customWidth="1"/>
    <col min="10" max="16384" width="8.7265625" style="23"/>
  </cols>
  <sheetData>
    <row r="1" spans="1:9" ht="21.3" customHeight="1" x14ac:dyDescent="0.25">
      <c r="G1" s="22"/>
    </row>
    <row r="2" spans="1:9" ht="46.35" customHeight="1" x14ac:dyDescent="0.25">
      <c r="A2" s="126" t="s">
        <v>28</v>
      </c>
      <c r="B2" s="126"/>
      <c r="C2" s="126"/>
      <c r="D2" s="126"/>
      <c r="E2" s="126"/>
      <c r="F2" s="126"/>
      <c r="G2" s="22"/>
      <c r="H2" s="137" t="s">
        <v>131</v>
      </c>
      <c r="I2" s="138"/>
    </row>
    <row r="3" spans="1:9" ht="10.050000000000001" customHeight="1" x14ac:dyDescent="0.25">
      <c r="A3" s="79"/>
      <c r="B3" s="79"/>
      <c r="C3" s="79"/>
      <c r="D3" s="80"/>
      <c r="E3" s="79"/>
      <c r="F3" s="80"/>
      <c r="G3" s="22"/>
      <c r="H3" s="81"/>
      <c r="I3" s="82"/>
    </row>
    <row r="4" spans="1:9" ht="26.45" customHeight="1" x14ac:dyDescent="0.25">
      <c r="D4" s="20" t="s">
        <v>32</v>
      </c>
      <c r="E4" s="83"/>
      <c r="F4" s="20" t="s">
        <v>32</v>
      </c>
      <c r="G4" s="22"/>
      <c r="H4" s="29" t="s">
        <v>44</v>
      </c>
    </row>
    <row r="5" spans="1:9" ht="29.45" thickBot="1" x14ac:dyDescent="0.3">
      <c r="A5" s="30" t="s">
        <v>1</v>
      </c>
      <c r="B5" s="30" t="s">
        <v>29</v>
      </c>
      <c r="C5" s="30" t="s">
        <v>0</v>
      </c>
      <c r="D5" s="31" t="s">
        <v>2</v>
      </c>
      <c r="E5" s="32" t="s">
        <v>30</v>
      </c>
      <c r="F5" s="33" t="s">
        <v>31</v>
      </c>
      <c r="G5" s="22"/>
      <c r="H5" s="34" t="s">
        <v>34</v>
      </c>
      <c r="I5" s="33" t="s">
        <v>35</v>
      </c>
    </row>
    <row r="6" spans="1:9" ht="72.650000000000006" customHeight="1" thickBot="1" x14ac:dyDescent="0.3">
      <c r="A6" s="5" t="s">
        <v>85</v>
      </c>
      <c r="B6" s="35"/>
      <c r="C6" s="84" t="s">
        <v>164</v>
      </c>
      <c r="D6" s="37">
        <v>470640</v>
      </c>
      <c r="E6" s="86">
        <v>0.2</v>
      </c>
      <c r="F6" s="39">
        <f>D6*(1-E6)</f>
        <v>376512</v>
      </c>
      <c r="G6" s="22"/>
      <c r="H6" s="40"/>
      <c r="I6" s="85">
        <f t="shared" ref="I6" si="0">H6*F6</f>
        <v>0</v>
      </c>
    </row>
    <row r="7" spans="1:9" x14ac:dyDescent="0.25">
      <c r="G7" s="22"/>
      <c r="H7" s="22"/>
      <c r="I7" s="20"/>
    </row>
    <row r="8" spans="1:9" x14ac:dyDescent="0.25">
      <c r="A8" s="42" t="s">
        <v>21</v>
      </c>
      <c r="B8" s="42"/>
      <c r="D8" s="43"/>
      <c r="F8" s="92"/>
      <c r="G8" s="22"/>
      <c r="H8" s="22"/>
      <c r="I8" s="43"/>
    </row>
    <row r="9" spans="1:9" ht="32.75" customHeight="1" x14ac:dyDescent="0.25">
      <c r="A9" s="44" t="s">
        <v>76</v>
      </c>
      <c r="B9" s="139" t="s">
        <v>0</v>
      </c>
      <c r="C9" s="140"/>
      <c r="D9" s="45" t="s">
        <v>2</v>
      </c>
      <c r="E9" s="46" t="s">
        <v>30</v>
      </c>
      <c r="F9" s="47" t="s">
        <v>31</v>
      </c>
      <c r="G9" s="22"/>
      <c r="H9" s="48" t="s">
        <v>34</v>
      </c>
      <c r="I9" s="47" t="s">
        <v>36</v>
      </c>
    </row>
    <row r="10" spans="1:9" ht="21.3" customHeight="1" x14ac:dyDescent="0.25">
      <c r="A10" s="16" t="s">
        <v>3</v>
      </c>
      <c r="B10" s="130" t="s">
        <v>60</v>
      </c>
      <c r="C10" s="131"/>
      <c r="D10" s="49">
        <v>5608</v>
      </c>
      <c r="E10" s="50"/>
      <c r="F10" s="51">
        <f>D10*(1-E10)</f>
        <v>5608</v>
      </c>
      <c r="G10" s="22"/>
      <c r="H10" s="52"/>
      <c r="I10" s="53">
        <f>H10*F10</f>
        <v>0</v>
      </c>
    </row>
    <row r="11" spans="1:9" ht="21.3" customHeight="1" x14ac:dyDescent="0.25">
      <c r="A11" s="16" t="s">
        <v>4</v>
      </c>
      <c r="B11" s="130" t="s">
        <v>61</v>
      </c>
      <c r="C11" s="131"/>
      <c r="D11" s="49">
        <v>15399</v>
      </c>
      <c r="E11" s="50"/>
      <c r="F11" s="51">
        <f t="shared" ref="F11:F14" si="1">D11*(1-E11)</f>
        <v>15399</v>
      </c>
      <c r="G11" s="22"/>
      <c r="H11" s="52"/>
      <c r="I11" s="53">
        <f t="shared" ref="I11:I46" si="2">H11*F11</f>
        <v>0</v>
      </c>
    </row>
    <row r="12" spans="1:9" ht="21.3" customHeight="1" x14ac:dyDescent="0.25">
      <c r="A12" s="16" t="s">
        <v>5</v>
      </c>
      <c r="B12" s="130" t="s">
        <v>62</v>
      </c>
      <c r="C12" s="131"/>
      <c r="D12" s="49">
        <v>14520</v>
      </c>
      <c r="E12" s="50"/>
      <c r="F12" s="51">
        <f t="shared" si="1"/>
        <v>14520</v>
      </c>
      <c r="G12" s="22"/>
      <c r="H12" s="52"/>
      <c r="I12" s="53">
        <f t="shared" si="2"/>
        <v>0</v>
      </c>
    </row>
    <row r="13" spans="1:9" s="64" customFormat="1" ht="21.3" customHeight="1" x14ac:dyDescent="0.25">
      <c r="A13" s="17" t="s">
        <v>6</v>
      </c>
      <c r="B13" s="130" t="s">
        <v>75</v>
      </c>
      <c r="C13" s="131"/>
      <c r="D13" s="78">
        <v>22822</v>
      </c>
      <c r="E13" s="59"/>
      <c r="F13" s="51">
        <f t="shared" si="1"/>
        <v>22822</v>
      </c>
      <c r="G13" s="61"/>
      <c r="H13" s="62"/>
      <c r="I13" s="53">
        <f t="shared" si="2"/>
        <v>0</v>
      </c>
    </row>
    <row r="14" spans="1:9" s="64" customFormat="1" ht="21.3" customHeight="1" x14ac:dyDescent="0.25">
      <c r="A14" s="17" t="s">
        <v>7</v>
      </c>
      <c r="B14" s="130" t="s">
        <v>63</v>
      </c>
      <c r="C14" s="131"/>
      <c r="D14" s="78">
        <v>22111</v>
      </c>
      <c r="E14" s="74"/>
      <c r="F14" s="51">
        <f t="shared" si="1"/>
        <v>22111</v>
      </c>
      <c r="G14" s="61"/>
      <c r="H14" s="62"/>
      <c r="I14" s="53">
        <f t="shared" si="2"/>
        <v>0</v>
      </c>
    </row>
    <row r="15" spans="1:9" ht="21.3" customHeight="1" x14ac:dyDescent="0.25">
      <c r="A15" s="16" t="s">
        <v>9</v>
      </c>
      <c r="B15" s="130" t="s">
        <v>74</v>
      </c>
      <c r="C15" s="131"/>
      <c r="D15" s="134" t="s">
        <v>59</v>
      </c>
      <c r="E15" s="135"/>
      <c r="F15" s="136"/>
      <c r="G15" s="22"/>
      <c r="H15" s="52"/>
      <c r="I15" s="53">
        <f t="shared" si="2"/>
        <v>0</v>
      </c>
    </row>
    <row r="16" spans="1:9" ht="26.3" customHeight="1" x14ac:dyDescent="0.25">
      <c r="A16" s="16" t="s">
        <v>10</v>
      </c>
      <c r="B16" s="130" t="s">
        <v>145</v>
      </c>
      <c r="C16" s="131"/>
      <c r="D16" s="49">
        <v>10284</v>
      </c>
      <c r="E16" s="50"/>
      <c r="F16" s="51">
        <f>D16*(1-E16)</f>
        <v>10284</v>
      </c>
      <c r="G16" s="22"/>
      <c r="H16" s="52"/>
      <c r="I16" s="53">
        <f t="shared" si="2"/>
        <v>0</v>
      </c>
    </row>
    <row r="17" spans="1:9" ht="26.3" customHeight="1" x14ac:dyDescent="0.25">
      <c r="A17" s="17" t="s">
        <v>11</v>
      </c>
      <c r="B17" s="130" t="s">
        <v>146</v>
      </c>
      <c r="C17" s="131"/>
      <c r="D17" s="49">
        <v>18608</v>
      </c>
      <c r="E17" s="50"/>
      <c r="F17" s="51">
        <f t="shared" ref="F17:F18" si="3">D17*(1-E17)</f>
        <v>18608</v>
      </c>
      <c r="G17" s="22"/>
      <c r="H17" s="52"/>
      <c r="I17" s="53">
        <f t="shared" si="2"/>
        <v>0</v>
      </c>
    </row>
    <row r="18" spans="1:9" ht="21.3" customHeight="1" x14ac:dyDescent="0.25">
      <c r="A18" s="16" t="s">
        <v>12</v>
      </c>
      <c r="B18" s="130" t="s">
        <v>64</v>
      </c>
      <c r="C18" s="131"/>
      <c r="D18" s="78">
        <v>5923</v>
      </c>
      <c r="E18" s="50"/>
      <c r="F18" s="51">
        <f t="shared" si="3"/>
        <v>5923</v>
      </c>
      <c r="G18" s="22"/>
      <c r="H18" s="52"/>
      <c r="I18" s="53">
        <f t="shared" si="2"/>
        <v>0</v>
      </c>
    </row>
    <row r="19" spans="1:9" ht="21.3" customHeight="1" x14ac:dyDescent="0.25">
      <c r="A19" s="16" t="s">
        <v>15</v>
      </c>
      <c r="B19" s="130" t="s">
        <v>90</v>
      </c>
      <c r="C19" s="131"/>
      <c r="D19" s="78">
        <v>2244</v>
      </c>
      <c r="E19" s="50"/>
      <c r="F19" s="51">
        <f>D19*(1-E19)</f>
        <v>2244</v>
      </c>
      <c r="G19" s="22"/>
      <c r="H19" s="52"/>
      <c r="I19" s="53">
        <f t="shared" si="2"/>
        <v>0</v>
      </c>
    </row>
    <row r="20" spans="1:9" ht="21.3" customHeight="1" x14ac:dyDescent="0.25">
      <c r="A20" s="16" t="s">
        <v>91</v>
      </c>
      <c r="B20" s="130" t="s">
        <v>92</v>
      </c>
      <c r="C20" s="131"/>
      <c r="D20" s="78">
        <v>3535</v>
      </c>
      <c r="E20" s="50"/>
      <c r="F20" s="51">
        <f t="shared" ref="F20:F24" si="4">D20*(1-E20)</f>
        <v>3535</v>
      </c>
      <c r="G20" s="22"/>
      <c r="H20" s="52"/>
      <c r="I20" s="53">
        <f t="shared" si="2"/>
        <v>0</v>
      </c>
    </row>
    <row r="21" spans="1:9" ht="21.3" customHeight="1" x14ac:dyDescent="0.25">
      <c r="A21" s="16" t="s">
        <v>17</v>
      </c>
      <c r="B21" s="130" t="s">
        <v>65</v>
      </c>
      <c r="C21" s="131"/>
      <c r="D21" s="78">
        <v>2769</v>
      </c>
      <c r="E21" s="50"/>
      <c r="F21" s="51">
        <f t="shared" si="4"/>
        <v>2769</v>
      </c>
      <c r="G21" s="22"/>
      <c r="H21" s="52"/>
      <c r="I21" s="53">
        <f t="shared" si="2"/>
        <v>0</v>
      </c>
    </row>
    <row r="22" spans="1:9" ht="21.3" customHeight="1" x14ac:dyDescent="0.25">
      <c r="A22" s="16" t="s">
        <v>18</v>
      </c>
      <c r="B22" s="130" t="s">
        <v>70</v>
      </c>
      <c r="C22" s="131"/>
      <c r="D22" s="78">
        <v>1176</v>
      </c>
      <c r="E22" s="50"/>
      <c r="F22" s="51">
        <f t="shared" si="4"/>
        <v>1176</v>
      </c>
      <c r="G22" s="22"/>
      <c r="H22" s="52"/>
      <c r="I22" s="53">
        <f t="shared" si="2"/>
        <v>0</v>
      </c>
    </row>
    <row r="23" spans="1:9" ht="21.3" customHeight="1" x14ac:dyDescent="0.25">
      <c r="A23" s="16" t="s">
        <v>19</v>
      </c>
      <c r="B23" s="130" t="s">
        <v>94</v>
      </c>
      <c r="C23" s="131"/>
      <c r="D23" s="78">
        <v>881</v>
      </c>
      <c r="E23" s="50"/>
      <c r="F23" s="51">
        <f t="shared" si="4"/>
        <v>881</v>
      </c>
      <c r="G23" s="22"/>
      <c r="H23" s="52"/>
      <c r="I23" s="53">
        <f t="shared" si="2"/>
        <v>0</v>
      </c>
    </row>
    <row r="24" spans="1:9" ht="21.3" customHeight="1" x14ac:dyDescent="0.25">
      <c r="A24" s="16" t="s">
        <v>20</v>
      </c>
      <c r="B24" s="130" t="s">
        <v>130</v>
      </c>
      <c r="C24" s="131"/>
      <c r="D24" s="49">
        <v>4526</v>
      </c>
      <c r="E24" s="50"/>
      <c r="F24" s="51">
        <f t="shared" si="4"/>
        <v>4526</v>
      </c>
      <c r="G24" s="22"/>
      <c r="H24" s="52"/>
      <c r="I24" s="53">
        <f t="shared" si="2"/>
        <v>0</v>
      </c>
    </row>
    <row r="25" spans="1:9" s="77" customFormat="1" ht="30.7" customHeight="1" x14ac:dyDescent="0.25">
      <c r="A25" s="17" t="s">
        <v>45</v>
      </c>
      <c r="B25" s="132" t="s">
        <v>107</v>
      </c>
      <c r="C25" s="133"/>
      <c r="D25" s="142" t="s">
        <v>59</v>
      </c>
      <c r="E25" s="143"/>
      <c r="F25" s="144"/>
      <c r="G25" s="75"/>
      <c r="H25" s="62"/>
      <c r="I25" s="53">
        <f t="shared" si="2"/>
        <v>0</v>
      </c>
    </row>
    <row r="26" spans="1:9" s="77" customFormat="1" ht="21.6" customHeight="1" x14ac:dyDescent="0.25">
      <c r="A26" s="17" t="s">
        <v>46</v>
      </c>
      <c r="B26" s="132" t="s">
        <v>108</v>
      </c>
      <c r="C26" s="133"/>
      <c r="D26" s="142" t="s">
        <v>59</v>
      </c>
      <c r="E26" s="143"/>
      <c r="F26" s="144"/>
      <c r="G26" s="75"/>
      <c r="H26" s="62"/>
      <c r="I26" s="53">
        <f t="shared" si="2"/>
        <v>0</v>
      </c>
    </row>
    <row r="27" spans="1:9" ht="34.450000000000003" customHeight="1" x14ac:dyDescent="0.25">
      <c r="A27" s="54" t="s">
        <v>49</v>
      </c>
      <c r="B27" s="130" t="s">
        <v>67</v>
      </c>
      <c r="C27" s="131"/>
      <c r="D27" s="49">
        <v>987</v>
      </c>
      <c r="E27" s="50"/>
      <c r="F27" s="55">
        <f>D27*(1-E27)</f>
        <v>987</v>
      </c>
      <c r="G27" s="22"/>
      <c r="H27" s="52"/>
      <c r="I27" s="53">
        <f t="shared" si="2"/>
        <v>0</v>
      </c>
    </row>
    <row r="28" spans="1:9" ht="34.299999999999997" customHeight="1" x14ac:dyDescent="0.25">
      <c r="A28" s="54" t="s">
        <v>50</v>
      </c>
      <c r="B28" s="130" t="s">
        <v>68</v>
      </c>
      <c r="C28" s="131"/>
      <c r="D28" s="49">
        <v>826</v>
      </c>
      <c r="E28" s="50"/>
      <c r="F28" s="55">
        <f t="shared" ref="F28:F33" si="5">D28*(1-E28)</f>
        <v>826</v>
      </c>
      <c r="G28" s="22"/>
      <c r="H28" s="52"/>
      <c r="I28" s="53">
        <f t="shared" si="2"/>
        <v>0</v>
      </c>
    </row>
    <row r="29" spans="1:9" ht="21.3" customHeight="1" x14ac:dyDescent="0.25">
      <c r="A29" s="16" t="s">
        <v>52</v>
      </c>
      <c r="B29" s="130" t="s">
        <v>69</v>
      </c>
      <c r="C29" s="131"/>
      <c r="D29" s="49">
        <v>3469</v>
      </c>
      <c r="E29" s="50"/>
      <c r="F29" s="55">
        <f t="shared" si="5"/>
        <v>3469</v>
      </c>
      <c r="G29" s="22"/>
      <c r="H29" s="52"/>
      <c r="I29" s="53">
        <f t="shared" si="2"/>
        <v>0</v>
      </c>
    </row>
    <row r="30" spans="1:9" ht="25.05" customHeight="1" x14ac:dyDescent="0.25">
      <c r="A30" s="54" t="s">
        <v>96</v>
      </c>
      <c r="B30" s="130" t="s">
        <v>99</v>
      </c>
      <c r="C30" s="131"/>
      <c r="D30" s="49">
        <v>7660</v>
      </c>
      <c r="E30" s="50"/>
      <c r="F30" s="55">
        <f t="shared" si="5"/>
        <v>7660</v>
      </c>
      <c r="G30" s="22"/>
      <c r="H30" s="52"/>
      <c r="I30" s="53">
        <f t="shared" si="2"/>
        <v>0</v>
      </c>
    </row>
    <row r="31" spans="1:9" ht="25.05" customHeight="1" x14ac:dyDescent="0.25">
      <c r="A31" s="54" t="s">
        <v>97</v>
      </c>
      <c r="B31" s="130" t="s">
        <v>78</v>
      </c>
      <c r="C31" s="131"/>
      <c r="D31" s="49">
        <v>9766</v>
      </c>
      <c r="E31" s="50"/>
      <c r="F31" s="55">
        <f t="shared" si="5"/>
        <v>9766</v>
      </c>
      <c r="G31" s="22"/>
      <c r="H31" s="52"/>
      <c r="I31" s="53">
        <f t="shared" si="2"/>
        <v>0</v>
      </c>
    </row>
    <row r="32" spans="1:9" ht="25.05" customHeight="1" x14ac:dyDescent="0.25">
      <c r="A32" s="54" t="s">
        <v>98</v>
      </c>
      <c r="B32" s="130" t="s">
        <v>100</v>
      </c>
      <c r="C32" s="131"/>
      <c r="D32" s="49">
        <v>9838</v>
      </c>
      <c r="E32" s="50"/>
      <c r="F32" s="55">
        <f t="shared" si="5"/>
        <v>9838</v>
      </c>
      <c r="G32" s="22"/>
      <c r="H32" s="52"/>
      <c r="I32" s="53">
        <f t="shared" si="2"/>
        <v>0</v>
      </c>
    </row>
    <row r="33" spans="1:9" ht="21.3" customHeight="1" x14ac:dyDescent="0.25">
      <c r="A33" s="16" t="s">
        <v>54</v>
      </c>
      <c r="B33" s="130" t="s">
        <v>81</v>
      </c>
      <c r="C33" s="131"/>
      <c r="D33" s="49">
        <v>1719</v>
      </c>
      <c r="E33" s="50"/>
      <c r="F33" s="55">
        <f t="shared" si="5"/>
        <v>1719</v>
      </c>
      <c r="G33" s="22"/>
      <c r="H33" s="52"/>
      <c r="I33" s="53">
        <f t="shared" si="2"/>
        <v>0</v>
      </c>
    </row>
    <row r="34" spans="1:9" ht="21.3" customHeight="1" x14ac:dyDescent="0.25">
      <c r="A34" s="16" t="s">
        <v>55</v>
      </c>
      <c r="B34" s="130" t="s">
        <v>72</v>
      </c>
      <c r="C34" s="131"/>
      <c r="D34" s="134" t="s">
        <v>59</v>
      </c>
      <c r="E34" s="135"/>
      <c r="F34" s="136"/>
      <c r="G34" s="22"/>
      <c r="H34" s="52"/>
      <c r="I34" s="53">
        <f t="shared" si="2"/>
        <v>0</v>
      </c>
    </row>
    <row r="35" spans="1:9" ht="25.05" customHeight="1" x14ac:dyDescent="0.25">
      <c r="A35" s="54" t="s">
        <v>56</v>
      </c>
      <c r="B35" s="130" t="s">
        <v>73</v>
      </c>
      <c r="C35" s="131"/>
      <c r="D35" s="20">
        <v>1302</v>
      </c>
      <c r="E35" s="50"/>
      <c r="F35" s="55">
        <f>D35*(1-E35)</f>
        <v>1302</v>
      </c>
      <c r="G35" s="22"/>
      <c r="H35" s="52"/>
      <c r="I35" s="53">
        <f t="shared" si="2"/>
        <v>0</v>
      </c>
    </row>
    <row r="36" spans="1:9" ht="25.05" customHeight="1" x14ac:dyDescent="0.25">
      <c r="A36" s="54" t="s">
        <v>57</v>
      </c>
      <c r="B36" s="130" t="s">
        <v>95</v>
      </c>
      <c r="C36" s="131"/>
      <c r="D36" s="134" t="s">
        <v>59</v>
      </c>
      <c r="E36" s="135"/>
      <c r="F36" s="136"/>
      <c r="G36" s="22"/>
      <c r="H36" s="52"/>
      <c r="I36" s="53">
        <f t="shared" si="2"/>
        <v>0</v>
      </c>
    </row>
    <row r="37" spans="1:9" ht="25.05" customHeight="1" x14ac:dyDescent="0.25">
      <c r="A37" s="54" t="s">
        <v>58</v>
      </c>
      <c r="B37" s="130" t="s">
        <v>77</v>
      </c>
      <c r="C37" s="131"/>
      <c r="D37" s="49">
        <v>867</v>
      </c>
      <c r="E37" s="50"/>
      <c r="F37" s="55">
        <f t="shared" ref="F37:F47" si="6">D37*(1-E37)</f>
        <v>867</v>
      </c>
      <c r="G37" s="22"/>
      <c r="H37" s="52"/>
      <c r="I37" s="53">
        <f t="shared" si="2"/>
        <v>0</v>
      </c>
    </row>
    <row r="38" spans="1:9" ht="21.95" customHeight="1" x14ac:dyDescent="0.25">
      <c r="A38" s="16" t="s">
        <v>82</v>
      </c>
      <c r="B38" s="132" t="s">
        <v>80</v>
      </c>
      <c r="C38" s="133"/>
      <c r="D38" s="49">
        <v>4219</v>
      </c>
      <c r="E38" s="50"/>
      <c r="F38" s="55">
        <f t="shared" si="6"/>
        <v>4219</v>
      </c>
      <c r="G38" s="22"/>
      <c r="H38" s="52"/>
      <c r="I38" s="53">
        <f t="shared" si="2"/>
        <v>0</v>
      </c>
    </row>
    <row r="39" spans="1:9" ht="22.55" customHeight="1" x14ac:dyDescent="0.25">
      <c r="A39" s="16" t="s">
        <v>83</v>
      </c>
      <c r="B39" s="132" t="s">
        <v>114</v>
      </c>
      <c r="C39" s="133"/>
      <c r="D39" s="49">
        <v>5389</v>
      </c>
      <c r="E39" s="50"/>
      <c r="F39" s="55">
        <f t="shared" si="6"/>
        <v>5389</v>
      </c>
      <c r="G39" s="22"/>
      <c r="H39" s="52"/>
      <c r="I39" s="53">
        <f t="shared" si="2"/>
        <v>0</v>
      </c>
    </row>
    <row r="40" spans="1:9" ht="25.2" customHeight="1" x14ac:dyDescent="0.25">
      <c r="A40" s="16" t="s">
        <v>84</v>
      </c>
      <c r="B40" s="132" t="s">
        <v>125</v>
      </c>
      <c r="C40" s="133"/>
      <c r="D40" s="49">
        <v>1039</v>
      </c>
      <c r="E40" s="50"/>
      <c r="F40" s="55">
        <f t="shared" si="6"/>
        <v>1039</v>
      </c>
      <c r="G40" s="22"/>
      <c r="H40" s="52"/>
      <c r="I40" s="53">
        <f t="shared" si="2"/>
        <v>0</v>
      </c>
    </row>
    <row r="41" spans="1:9" ht="22.55" customHeight="1" x14ac:dyDescent="0.25">
      <c r="A41" s="17" t="s">
        <v>103</v>
      </c>
      <c r="B41" s="132" t="s">
        <v>109</v>
      </c>
      <c r="C41" s="133"/>
      <c r="D41" s="49">
        <v>11110</v>
      </c>
      <c r="E41" s="59"/>
      <c r="F41" s="55">
        <f t="shared" si="6"/>
        <v>11110</v>
      </c>
      <c r="G41" s="22"/>
      <c r="H41" s="52"/>
      <c r="I41" s="53">
        <f t="shared" si="2"/>
        <v>0</v>
      </c>
    </row>
    <row r="42" spans="1:9" ht="22.55" customHeight="1" x14ac:dyDescent="0.25">
      <c r="A42" s="17" t="s">
        <v>104</v>
      </c>
      <c r="B42" s="132" t="s">
        <v>102</v>
      </c>
      <c r="C42" s="133"/>
      <c r="D42" s="49">
        <v>3820</v>
      </c>
      <c r="E42" s="59"/>
      <c r="F42" s="55">
        <f t="shared" si="6"/>
        <v>3820</v>
      </c>
      <c r="G42" s="22"/>
      <c r="H42" s="52"/>
      <c r="I42" s="53">
        <f t="shared" si="2"/>
        <v>0</v>
      </c>
    </row>
    <row r="43" spans="1:9" ht="22.55" customHeight="1" x14ac:dyDescent="0.25">
      <c r="A43" s="17" t="s">
        <v>106</v>
      </c>
      <c r="B43" s="132" t="s">
        <v>105</v>
      </c>
      <c r="C43" s="133"/>
      <c r="D43" s="49">
        <v>1029</v>
      </c>
      <c r="E43" s="59"/>
      <c r="F43" s="55">
        <f t="shared" si="6"/>
        <v>1029</v>
      </c>
      <c r="G43" s="22"/>
      <c r="H43" s="52"/>
      <c r="I43" s="53">
        <f t="shared" si="2"/>
        <v>0</v>
      </c>
    </row>
    <row r="44" spans="1:9" ht="22.55" customHeight="1" x14ac:dyDescent="0.25">
      <c r="A44" s="17" t="s">
        <v>117</v>
      </c>
      <c r="B44" s="132" t="s">
        <v>124</v>
      </c>
      <c r="C44" s="133"/>
      <c r="D44" s="78">
        <v>1957</v>
      </c>
      <c r="E44" s="59"/>
      <c r="F44" s="93">
        <f t="shared" si="6"/>
        <v>1957</v>
      </c>
      <c r="G44" s="22"/>
      <c r="H44" s="52"/>
      <c r="I44" s="53">
        <f t="shared" si="2"/>
        <v>0</v>
      </c>
    </row>
    <row r="45" spans="1:9" ht="22.55" customHeight="1" x14ac:dyDescent="0.25">
      <c r="A45" s="17" t="s">
        <v>118</v>
      </c>
      <c r="B45" s="132" t="s">
        <v>119</v>
      </c>
      <c r="C45" s="133"/>
      <c r="D45" s="78">
        <v>861</v>
      </c>
      <c r="E45" s="59"/>
      <c r="F45" s="93">
        <f t="shared" si="6"/>
        <v>861</v>
      </c>
      <c r="G45" s="22"/>
      <c r="H45" s="52"/>
      <c r="I45" s="53">
        <f t="shared" si="2"/>
        <v>0</v>
      </c>
    </row>
    <row r="46" spans="1:9" ht="22.55" customHeight="1" x14ac:dyDescent="0.25">
      <c r="A46" s="17" t="s">
        <v>120</v>
      </c>
      <c r="B46" s="132" t="s">
        <v>123</v>
      </c>
      <c r="C46" s="133"/>
      <c r="D46" s="78">
        <v>1061</v>
      </c>
      <c r="E46" s="59"/>
      <c r="F46" s="93">
        <f t="shared" si="6"/>
        <v>1061</v>
      </c>
      <c r="G46" s="22"/>
      <c r="H46" s="52"/>
      <c r="I46" s="53">
        <f t="shared" si="2"/>
        <v>0</v>
      </c>
    </row>
    <row r="47" spans="1:9" ht="22.55" customHeight="1" x14ac:dyDescent="0.25">
      <c r="A47" s="17" t="s">
        <v>121</v>
      </c>
      <c r="B47" s="132" t="s">
        <v>122</v>
      </c>
      <c r="C47" s="133"/>
      <c r="D47" s="78">
        <v>287</v>
      </c>
      <c r="E47" s="59"/>
      <c r="F47" s="93">
        <f t="shared" si="6"/>
        <v>287</v>
      </c>
      <c r="G47" s="22"/>
      <c r="H47" s="52"/>
      <c r="I47" s="53">
        <f>H47*F45</f>
        <v>0</v>
      </c>
    </row>
    <row r="48" spans="1:9" ht="22.55" customHeight="1" thickBot="1" x14ac:dyDescent="0.3">
      <c r="D48" s="43"/>
      <c r="F48" s="43"/>
      <c r="G48" s="43"/>
      <c r="H48" s="43"/>
      <c r="I48" s="43"/>
    </row>
    <row r="49" spans="1:9" ht="22.55" customHeight="1" thickBot="1" x14ac:dyDescent="0.3">
      <c r="A49" s="141" t="s">
        <v>53</v>
      </c>
      <c r="B49" s="141"/>
      <c r="C49" s="141"/>
      <c r="D49" s="141"/>
      <c r="E49" s="141"/>
      <c r="F49" s="43"/>
      <c r="G49" s="43"/>
      <c r="H49" s="56" t="s">
        <v>38</v>
      </c>
      <c r="I49" s="57">
        <f>SUM(I10:I47)</f>
        <v>0</v>
      </c>
    </row>
    <row r="50" spans="1:9" ht="22.55" customHeight="1" thickBot="1" x14ac:dyDescent="0.35">
      <c r="A50" s="127" t="s">
        <v>33</v>
      </c>
      <c r="B50" s="127"/>
      <c r="C50" s="127"/>
      <c r="D50" s="127"/>
      <c r="E50" s="127"/>
      <c r="F50" s="43"/>
      <c r="G50" s="22"/>
      <c r="H50" s="22"/>
      <c r="I50" s="43"/>
    </row>
    <row r="51" spans="1:9" ht="22.55" customHeight="1" thickBot="1" x14ac:dyDescent="0.3">
      <c r="A51" s="128" t="s">
        <v>134</v>
      </c>
      <c r="B51" s="128"/>
      <c r="C51" s="128"/>
      <c r="D51" s="128"/>
      <c r="E51" s="128"/>
      <c r="F51" s="43"/>
      <c r="G51" s="22"/>
      <c r="H51" s="56" t="s">
        <v>37</v>
      </c>
      <c r="I51" s="57">
        <f>I49+I6</f>
        <v>0</v>
      </c>
    </row>
    <row r="52" spans="1:9" ht="47.6" customHeight="1" x14ac:dyDescent="0.25">
      <c r="A52" s="129" t="s">
        <v>135</v>
      </c>
      <c r="B52" s="129"/>
      <c r="C52" s="129" t="s">
        <v>136</v>
      </c>
      <c r="D52" s="129"/>
      <c r="E52" s="129"/>
      <c r="G52" s="22"/>
      <c r="I52" s="58"/>
    </row>
    <row r="53" spans="1:9" ht="29.45" customHeight="1" x14ac:dyDescent="0.25"/>
    <row r="54" spans="1:9" ht="49.5" customHeight="1" x14ac:dyDescent="0.25"/>
  </sheetData>
  <mergeCells count="50">
    <mergeCell ref="A50:E50"/>
    <mergeCell ref="A49:E49"/>
    <mergeCell ref="A51:E51"/>
    <mergeCell ref="B45:C45"/>
    <mergeCell ref="B46:C46"/>
    <mergeCell ref="B47:C47"/>
    <mergeCell ref="B20:C20"/>
    <mergeCell ref="B30:C30"/>
    <mergeCell ref="B31:C31"/>
    <mergeCell ref="B32:C32"/>
    <mergeCell ref="B35:C35"/>
    <mergeCell ref="B29:C29"/>
    <mergeCell ref="B21:C21"/>
    <mergeCell ref="B22:C22"/>
    <mergeCell ref="B23:C23"/>
    <mergeCell ref="B24:C24"/>
    <mergeCell ref="B36:C36"/>
    <mergeCell ref="B37:C37"/>
    <mergeCell ref="B33:C33"/>
    <mergeCell ref="B34:C34"/>
    <mergeCell ref="D34:F34"/>
    <mergeCell ref="D36:F36"/>
    <mergeCell ref="B38:C38"/>
    <mergeCell ref="B39:C39"/>
    <mergeCell ref="B40:C40"/>
    <mergeCell ref="B44:C44"/>
    <mergeCell ref="B41:C41"/>
    <mergeCell ref="B42:C42"/>
    <mergeCell ref="B43:C43"/>
    <mergeCell ref="H2:I2"/>
    <mergeCell ref="B9:C9"/>
    <mergeCell ref="B10:C10"/>
    <mergeCell ref="B11:C11"/>
    <mergeCell ref="B12:C12"/>
    <mergeCell ref="A52:E52"/>
    <mergeCell ref="D15:F15"/>
    <mergeCell ref="B16:C16"/>
    <mergeCell ref="B17:C17"/>
    <mergeCell ref="A2:F2"/>
    <mergeCell ref="B18:C18"/>
    <mergeCell ref="B19:C19"/>
    <mergeCell ref="B13:C13"/>
    <mergeCell ref="B14:C14"/>
    <mergeCell ref="B15:C15"/>
    <mergeCell ref="D25:F25"/>
    <mergeCell ref="B26:C26"/>
    <mergeCell ref="D26:F26"/>
    <mergeCell ref="B27:C27"/>
    <mergeCell ref="B28:C28"/>
    <mergeCell ref="B25:C25"/>
  </mergeCells>
  <printOptions horizontalCentered="1" verticalCentered="1"/>
  <pageMargins left="0.23622047244094491" right="0.23622047244094491" top="0.74803149606299213" bottom="0.74803149606299213" header="0.31496062992125984" footer="0.31496062992125984"/>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4C6E3-A6A2-45FE-AAD1-68D039A763F0}">
  <sheetPr>
    <pageSetUpPr fitToPage="1"/>
  </sheetPr>
  <dimension ref="A1:J53"/>
  <sheetViews>
    <sheetView showGridLines="0" topLeftCell="A34" zoomScale="90" zoomScaleNormal="90" workbookViewId="0">
      <selection activeCell="C56" sqref="C56"/>
    </sheetView>
  </sheetViews>
  <sheetFormatPr baseColWidth="10" defaultColWidth="8.7265625" defaultRowHeight="14.4" x14ac:dyDescent="0.25"/>
  <cols>
    <col min="1" max="1" width="21.26953125" style="18" customWidth="1"/>
    <col min="2" max="2" width="26.26953125" style="18" customWidth="1"/>
    <col min="3" max="3" width="61.7265625" style="19" customWidth="1"/>
    <col min="4" max="4" width="12.453125" style="20" customWidth="1"/>
    <col min="5" max="5" width="12.26953125" style="21" customWidth="1"/>
    <col min="6" max="6" width="12.08984375" style="20" customWidth="1"/>
    <col min="7" max="7" width="4.54296875" style="112" customWidth="1"/>
    <col min="8" max="8" width="13.36328125" style="23" customWidth="1"/>
    <col min="9" max="9" width="13" style="24" customWidth="1"/>
    <col min="10" max="10" width="10.81640625" style="23" bestFit="1" customWidth="1"/>
    <col min="11" max="16384" width="8.7265625" style="23"/>
  </cols>
  <sheetData>
    <row r="1" spans="1:10" ht="21.3" customHeight="1" x14ac:dyDescent="0.25">
      <c r="G1" s="92"/>
    </row>
    <row r="2" spans="1:10" ht="46.35" customHeight="1" x14ac:dyDescent="0.25">
      <c r="A2" s="126" t="s">
        <v>28</v>
      </c>
      <c r="B2" s="126"/>
      <c r="C2" s="126"/>
      <c r="D2" s="126"/>
      <c r="E2" s="126"/>
      <c r="F2" s="126"/>
      <c r="G2" s="92"/>
      <c r="H2" s="137" t="s">
        <v>131</v>
      </c>
      <c r="I2" s="138"/>
    </row>
    <row r="3" spans="1:10" ht="10.050000000000001" customHeight="1" x14ac:dyDescent="0.25">
      <c r="A3" s="79"/>
      <c r="B3" s="79"/>
      <c r="C3" s="79"/>
      <c r="D3" s="80"/>
      <c r="E3" s="79"/>
      <c r="F3" s="80"/>
      <c r="G3" s="92"/>
      <c r="H3" s="81"/>
      <c r="I3" s="82"/>
    </row>
    <row r="4" spans="1:10" ht="28.8" x14ac:dyDescent="0.25">
      <c r="D4" s="20" t="s">
        <v>32</v>
      </c>
      <c r="E4" s="83"/>
      <c r="F4" s="20" t="s">
        <v>32</v>
      </c>
      <c r="G4" s="92"/>
      <c r="H4" s="29" t="s">
        <v>44</v>
      </c>
    </row>
    <row r="5" spans="1:10" ht="29.45" thickBot="1" x14ac:dyDescent="0.3">
      <c r="A5" s="30" t="s">
        <v>1</v>
      </c>
      <c r="B5" s="30" t="s">
        <v>29</v>
      </c>
      <c r="C5" s="30" t="s">
        <v>0</v>
      </c>
      <c r="D5" s="31" t="s">
        <v>2</v>
      </c>
      <c r="E5" s="32" t="s">
        <v>30</v>
      </c>
      <c r="F5" s="33" t="s">
        <v>31</v>
      </c>
      <c r="G5" s="92"/>
      <c r="H5" s="34" t="s">
        <v>34</v>
      </c>
      <c r="I5" s="33" t="s">
        <v>35</v>
      </c>
    </row>
    <row r="6" spans="1:10" ht="72.650000000000006" customHeight="1" thickBot="1" x14ac:dyDescent="0.3">
      <c r="A6" s="5" t="s">
        <v>111</v>
      </c>
      <c r="B6" s="35"/>
      <c r="C6" s="8" t="s">
        <v>22</v>
      </c>
      <c r="D6" s="37">
        <v>514740</v>
      </c>
      <c r="E6" s="86">
        <v>0.2</v>
      </c>
      <c r="F6" s="39">
        <f>D6*(1-E6)</f>
        <v>411792</v>
      </c>
      <c r="G6" s="92"/>
      <c r="H6" s="40"/>
      <c r="I6" s="85">
        <f>H6*F6</f>
        <v>0</v>
      </c>
      <c r="J6" s="41"/>
    </row>
    <row r="7" spans="1:10" x14ac:dyDescent="0.25">
      <c r="G7" s="92"/>
      <c r="H7" s="22"/>
      <c r="I7" s="20"/>
    </row>
    <row r="8" spans="1:10" x14ac:dyDescent="0.25">
      <c r="A8" s="42" t="s">
        <v>21</v>
      </c>
      <c r="B8" s="42"/>
      <c r="D8" s="43"/>
      <c r="F8" s="43"/>
      <c r="G8" s="92"/>
      <c r="H8" s="22"/>
      <c r="I8" s="43"/>
    </row>
    <row r="9" spans="1:10" ht="32.75" customHeight="1" x14ac:dyDescent="0.25">
      <c r="A9" s="44" t="s">
        <v>76</v>
      </c>
      <c r="B9" s="139" t="s">
        <v>0</v>
      </c>
      <c r="C9" s="140"/>
      <c r="D9" s="45" t="s">
        <v>2</v>
      </c>
      <c r="E9" s="46" t="s">
        <v>30</v>
      </c>
      <c r="F9" s="47" t="s">
        <v>31</v>
      </c>
      <c r="G9" s="92"/>
      <c r="H9" s="48" t="s">
        <v>34</v>
      </c>
      <c r="I9" s="47" t="s">
        <v>36</v>
      </c>
    </row>
    <row r="10" spans="1:10" ht="21.3" customHeight="1" x14ac:dyDescent="0.25">
      <c r="A10" s="16" t="s">
        <v>3</v>
      </c>
      <c r="B10" s="130" t="s">
        <v>60</v>
      </c>
      <c r="C10" s="131"/>
      <c r="D10" s="49">
        <v>5608</v>
      </c>
      <c r="E10" s="50"/>
      <c r="F10" s="51">
        <f>D10*(1-E10)</f>
        <v>5608</v>
      </c>
      <c r="G10" s="92"/>
      <c r="H10" s="52"/>
      <c r="I10" s="53">
        <f t="shared" ref="I10:I48" si="0">H10*F10</f>
        <v>0</v>
      </c>
    </row>
    <row r="11" spans="1:10" ht="21.3" customHeight="1" x14ac:dyDescent="0.25">
      <c r="A11" s="16" t="s">
        <v>4</v>
      </c>
      <c r="B11" s="130" t="s">
        <v>61</v>
      </c>
      <c r="C11" s="131"/>
      <c r="D11" s="49">
        <v>15399</v>
      </c>
      <c r="E11" s="50"/>
      <c r="F11" s="51">
        <f t="shared" ref="F11:F14" si="1">D11*(1-E11)</f>
        <v>15399</v>
      </c>
      <c r="G11" s="92"/>
      <c r="H11" s="52"/>
      <c r="I11" s="53">
        <f t="shared" si="0"/>
        <v>0</v>
      </c>
    </row>
    <row r="12" spans="1:10" ht="21.3" customHeight="1" x14ac:dyDescent="0.25">
      <c r="A12" s="16" t="s">
        <v>5</v>
      </c>
      <c r="B12" s="130" t="s">
        <v>62</v>
      </c>
      <c r="C12" s="131"/>
      <c r="D12" s="49">
        <v>14520</v>
      </c>
      <c r="E12" s="50"/>
      <c r="F12" s="51">
        <f t="shared" si="1"/>
        <v>14520</v>
      </c>
      <c r="G12" s="92"/>
      <c r="H12" s="52"/>
      <c r="I12" s="53">
        <f t="shared" si="0"/>
        <v>0</v>
      </c>
    </row>
    <row r="13" spans="1:10" s="77" customFormat="1" ht="21.6" customHeight="1" x14ac:dyDescent="0.25">
      <c r="A13" s="17" t="s">
        <v>47</v>
      </c>
      <c r="B13" s="132" t="s">
        <v>137</v>
      </c>
      <c r="C13" s="133"/>
      <c r="D13" s="49">
        <v>15924</v>
      </c>
      <c r="E13" s="50"/>
      <c r="F13" s="51">
        <f t="shared" si="1"/>
        <v>15924</v>
      </c>
      <c r="G13" s="92"/>
      <c r="H13" s="62"/>
      <c r="I13" s="53">
        <f t="shared" si="0"/>
        <v>0</v>
      </c>
    </row>
    <row r="14" spans="1:10" s="77" customFormat="1" ht="21.6" customHeight="1" x14ac:dyDescent="0.25">
      <c r="A14" s="17" t="s">
        <v>48</v>
      </c>
      <c r="B14" s="132" t="s">
        <v>110</v>
      </c>
      <c r="C14" s="133"/>
      <c r="D14" s="49">
        <v>14305</v>
      </c>
      <c r="E14" s="50"/>
      <c r="F14" s="51">
        <f t="shared" si="1"/>
        <v>14305</v>
      </c>
      <c r="G14" s="92"/>
      <c r="H14" s="62"/>
      <c r="I14" s="53">
        <f t="shared" si="0"/>
        <v>0</v>
      </c>
    </row>
    <row r="15" spans="1:10" ht="21.3" customHeight="1" x14ac:dyDescent="0.25">
      <c r="A15" s="16" t="s">
        <v>9</v>
      </c>
      <c r="B15" s="130" t="s">
        <v>74</v>
      </c>
      <c r="C15" s="131"/>
      <c r="D15" s="134" t="s">
        <v>59</v>
      </c>
      <c r="E15" s="135"/>
      <c r="F15" s="136"/>
      <c r="G15" s="92"/>
      <c r="H15" s="52"/>
      <c r="I15" s="53">
        <f t="shared" si="0"/>
        <v>0</v>
      </c>
    </row>
    <row r="16" spans="1:10" ht="22.25" customHeight="1" x14ac:dyDescent="0.25">
      <c r="A16" s="16" t="s">
        <v>10</v>
      </c>
      <c r="B16" s="130" t="s">
        <v>86</v>
      </c>
      <c r="C16" s="131"/>
      <c r="D16" s="49">
        <v>10284</v>
      </c>
      <c r="E16" s="50"/>
      <c r="F16" s="51">
        <f>D16*(1-E16)</f>
        <v>10284</v>
      </c>
      <c r="G16" s="92"/>
      <c r="H16" s="52"/>
      <c r="I16" s="53">
        <f t="shared" si="0"/>
        <v>0</v>
      </c>
    </row>
    <row r="17" spans="1:9" ht="20.350000000000001" customHeight="1" x14ac:dyDescent="0.25">
      <c r="A17" s="17" t="s">
        <v>11</v>
      </c>
      <c r="B17" s="130" t="s">
        <v>87</v>
      </c>
      <c r="C17" s="131"/>
      <c r="D17" s="49">
        <v>18608</v>
      </c>
      <c r="E17" s="50"/>
      <c r="F17" s="51">
        <f t="shared" ref="F17:F18" si="2">D17*(1-E17)</f>
        <v>18608</v>
      </c>
      <c r="G17" s="92"/>
      <c r="H17" s="52"/>
      <c r="I17" s="53">
        <f t="shared" si="0"/>
        <v>0</v>
      </c>
    </row>
    <row r="18" spans="1:9" ht="21.3" customHeight="1" x14ac:dyDescent="0.25">
      <c r="A18" s="16" t="s">
        <v>12</v>
      </c>
      <c r="B18" s="130" t="s">
        <v>64</v>
      </c>
      <c r="C18" s="131"/>
      <c r="D18" s="49">
        <v>5923</v>
      </c>
      <c r="E18" s="50"/>
      <c r="F18" s="51">
        <f t="shared" si="2"/>
        <v>5923</v>
      </c>
      <c r="G18" s="92"/>
      <c r="H18" s="52"/>
      <c r="I18" s="53">
        <f t="shared" si="0"/>
        <v>0</v>
      </c>
    </row>
    <row r="19" spans="1:9" ht="21.3" customHeight="1" x14ac:dyDescent="0.25">
      <c r="A19" s="16" t="s">
        <v>15</v>
      </c>
      <c r="B19" s="130" t="s">
        <v>90</v>
      </c>
      <c r="C19" s="131"/>
      <c r="D19" s="49">
        <v>2244</v>
      </c>
      <c r="E19" s="50"/>
      <c r="F19" s="51">
        <f>D19*(1-E19)</f>
        <v>2244</v>
      </c>
      <c r="G19" s="92"/>
      <c r="H19" s="52"/>
      <c r="I19" s="53">
        <f t="shared" si="0"/>
        <v>0</v>
      </c>
    </row>
    <row r="20" spans="1:9" ht="21.3" customHeight="1" x14ac:dyDescent="0.25">
      <c r="A20" s="16" t="s">
        <v>91</v>
      </c>
      <c r="B20" s="130" t="s">
        <v>92</v>
      </c>
      <c r="C20" s="131"/>
      <c r="D20" s="49">
        <v>3535</v>
      </c>
      <c r="E20" s="50"/>
      <c r="F20" s="51">
        <f t="shared" ref="F20:F24" si="3">D20*(1-E20)</f>
        <v>3535</v>
      </c>
      <c r="G20" s="92"/>
      <c r="H20" s="52"/>
      <c r="I20" s="53">
        <f t="shared" si="0"/>
        <v>0</v>
      </c>
    </row>
    <row r="21" spans="1:9" ht="21.3" customHeight="1" x14ac:dyDescent="0.25">
      <c r="A21" s="16" t="s">
        <v>17</v>
      </c>
      <c r="B21" s="130" t="s">
        <v>65</v>
      </c>
      <c r="C21" s="131"/>
      <c r="D21" s="49">
        <v>2769</v>
      </c>
      <c r="E21" s="50"/>
      <c r="F21" s="51">
        <f t="shared" si="3"/>
        <v>2769</v>
      </c>
      <c r="G21" s="92"/>
      <c r="H21" s="52"/>
      <c r="I21" s="53">
        <f t="shared" si="0"/>
        <v>0</v>
      </c>
    </row>
    <row r="22" spans="1:9" ht="21.3" customHeight="1" x14ac:dyDescent="0.25">
      <c r="A22" s="16" t="s">
        <v>18</v>
      </c>
      <c r="B22" s="130" t="s">
        <v>70</v>
      </c>
      <c r="C22" s="131"/>
      <c r="D22" s="49">
        <v>1176</v>
      </c>
      <c r="E22" s="50"/>
      <c r="F22" s="51">
        <f t="shared" si="3"/>
        <v>1176</v>
      </c>
      <c r="G22" s="92"/>
      <c r="H22" s="52"/>
      <c r="I22" s="53">
        <f t="shared" si="0"/>
        <v>0</v>
      </c>
    </row>
    <row r="23" spans="1:9" ht="21.3" customHeight="1" x14ac:dyDescent="0.25">
      <c r="A23" s="16" t="s">
        <v>19</v>
      </c>
      <c r="B23" s="130" t="s">
        <v>94</v>
      </c>
      <c r="C23" s="131"/>
      <c r="D23" s="49">
        <v>881</v>
      </c>
      <c r="E23" s="50"/>
      <c r="F23" s="51">
        <f t="shared" si="3"/>
        <v>881</v>
      </c>
      <c r="G23" s="92"/>
      <c r="H23" s="52"/>
      <c r="I23" s="53">
        <f t="shared" si="0"/>
        <v>0</v>
      </c>
    </row>
    <row r="24" spans="1:9" ht="21.3" customHeight="1" x14ac:dyDescent="0.25">
      <c r="A24" s="16" t="s">
        <v>20</v>
      </c>
      <c r="B24" s="130" t="s">
        <v>130</v>
      </c>
      <c r="C24" s="131"/>
      <c r="D24" s="49">
        <v>4526</v>
      </c>
      <c r="E24" s="50"/>
      <c r="F24" s="51">
        <f t="shared" si="3"/>
        <v>4526</v>
      </c>
      <c r="G24" s="92"/>
      <c r="H24" s="52"/>
      <c r="I24" s="53">
        <f t="shared" si="0"/>
        <v>0</v>
      </c>
    </row>
    <row r="25" spans="1:9" s="77" customFormat="1" ht="30.7" customHeight="1" x14ac:dyDescent="0.25">
      <c r="A25" s="17" t="s">
        <v>45</v>
      </c>
      <c r="B25" s="132" t="s">
        <v>107</v>
      </c>
      <c r="C25" s="133"/>
      <c r="D25" s="142" t="s">
        <v>59</v>
      </c>
      <c r="E25" s="143"/>
      <c r="F25" s="144"/>
      <c r="G25" s="92"/>
      <c r="H25" s="62"/>
      <c r="I25" s="53">
        <f t="shared" si="0"/>
        <v>0</v>
      </c>
    </row>
    <row r="26" spans="1:9" s="77" customFormat="1" ht="25.05" customHeight="1" x14ac:dyDescent="0.25">
      <c r="A26" s="17" t="s">
        <v>46</v>
      </c>
      <c r="B26" s="132" t="s">
        <v>108</v>
      </c>
      <c r="C26" s="133"/>
      <c r="D26" s="142" t="s">
        <v>59</v>
      </c>
      <c r="E26" s="143"/>
      <c r="F26" s="144"/>
      <c r="G26" s="92"/>
      <c r="H26" s="62"/>
      <c r="I26" s="53">
        <f t="shared" si="0"/>
        <v>0</v>
      </c>
    </row>
    <row r="27" spans="1:9" ht="34.450000000000003" customHeight="1" x14ac:dyDescent="0.25">
      <c r="A27" s="54" t="s">
        <v>49</v>
      </c>
      <c r="B27" s="130" t="s">
        <v>67</v>
      </c>
      <c r="C27" s="131"/>
      <c r="D27" s="49">
        <v>987</v>
      </c>
      <c r="E27" s="50"/>
      <c r="F27" s="93">
        <f>D27*(1-E27)</f>
        <v>987</v>
      </c>
      <c r="G27" s="92"/>
      <c r="H27" s="52"/>
      <c r="I27" s="53">
        <f t="shared" si="0"/>
        <v>0</v>
      </c>
    </row>
    <row r="28" spans="1:9" ht="34.299999999999997" customHeight="1" x14ac:dyDescent="0.25">
      <c r="A28" s="54" t="s">
        <v>50</v>
      </c>
      <c r="B28" s="130" t="s">
        <v>68</v>
      </c>
      <c r="C28" s="131"/>
      <c r="D28" s="49">
        <v>826</v>
      </c>
      <c r="E28" s="50"/>
      <c r="F28" s="93">
        <f t="shared" ref="F28:F33" si="4">D28*(1-E28)</f>
        <v>826</v>
      </c>
      <c r="G28" s="92"/>
      <c r="H28" s="52"/>
      <c r="I28" s="53">
        <f t="shared" si="0"/>
        <v>0</v>
      </c>
    </row>
    <row r="29" spans="1:9" ht="22.1" customHeight="1" x14ac:dyDescent="0.25">
      <c r="A29" s="16" t="s">
        <v>52</v>
      </c>
      <c r="B29" s="130" t="s">
        <v>69</v>
      </c>
      <c r="C29" s="131"/>
      <c r="D29" s="49">
        <v>3469</v>
      </c>
      <c r="E29" s="50"/>
      <c r="F29" s="93">
        <f t="shared" si="4"/>
        <v>3469</v>
      </c>
      <c r="G29" s="92"/>
      <c r="H29" s="52"/>
      <c r="I29" s="53">
        <f t="shared" si="0"/>
        <v>0</v>
      </c>
    </row>
    <row r="30" spans="1:9" ht="22.1" customHeight="1" x14ac:dyDescent="0.25">
      <c r="A30" s="54" t="s">
        <v>96</v>
      </c>
      <c r="B30" s="130" t="s">
        <v>161</v>
      </c>
      <c r="C30" s="131"/>
      <c r="D30" s="49">
        <v>7660</v>
      </c>
      <c r="E30" s="50"/>
      <c r="F30" s="93">
        <f t="shared" si="4"/>
        <v>7660</v>
      </c>
      <c r="G30" s="92"/>
      <c r="H30" s="52"/>
      <c r="I30" s="53">
        <f t="shared" si="0"/>
        <v>0</v>
      </c>
    </row>
    <row r="31" spans="1:9" ht="22.1" customHeight="1" x14ac:dyDescent="0.25">
      <c r="A31" s="54" t="s">
        <v>97</v>
      </c>
      <c r="B31" s="130" t="s">
        <v>162</v>
      </c>
      <c r="C31" s="131"/>
      <c r="D31" s="49">
        <v>9766</v>
      </c>
      <c r="E31" s="50"/>
      <c r="F31" s="93">
        <f t="shared" si="4"/>
        <v>9766</v>
      </c>
      <c r="G31" s="92"/>
      <c r="H31" s="52"/>
      <c r="I31" s="53">
        <f t="shared" si="0"/>
        <v>0</v>
      </c>
    </row>
    <row r="32" spans="1:9" ht="22.1" customHeight="1" x14ac:dyDescent="0.25">
      <c r="A32" s="54" t="s">
        <v>98</v>
      </c>
      <c r="B32" s="130" t="s">
        <v>163</v>
      </c>
      <c r="C32" s="131"/>
      <c r="D32" s="49">
        <v>9838</v>
      </c>
      <c r="E32" s="50"/>
      <c r="F32" s="93">
        <f t="shared" si="4"/>
        <v>9838</v>
      </c>
      <c r="G32" s="92"/>
      <c r="H32" s="52"/>
      <c r="I32" s="53">
        <f t="shared" si="0"/>
        <v>0</v>
      </c>
    </row>
    <row r="33" spans="1:9" ht="21.3" customHeight="1" x14ac:dyDescent="0.25">
      <c r="A33" s="16" t="s">
        <v>54</v>
      </c>
      <c r="B33" s="130" t="s">
        <v>81</v>
      </c>
      <c r="C33" s="131"/>
      <c r="D33" s="49">
        <v>1720</v>
      </c>
      <c r="E33" s="50"/>
      <c r="F33" s="93">
        <f t="shared" si="4"/>
        <v>1720</v>
      </c>
      <c r="G33" s="92"/>
      <c r="H33" s="52"/>
      <c r="I33" s="53">
        <f t="shared" si="0"/>
        <v>0</v>
      </c>
    </row>
    <row r="34" spans="1:9" ht="21.3" customHeight="1" x14ac:dyDescent="0.25">
      <c r="A34" s="16" t="s">
        <v>55</v>
      </c>
      <c r="B34" s="130" t="s">
        <v>72</v>
      </c>
      <c r="C34" s="131"/>
      <c r="D34" s="134" t="s">
        <v>59</v>
      </c>
      <c r="E34" s="135"/>
      <c r="F34" s="136"/>
      <c r="G34" s="92"/>
      <c r="H34" s="52"/>
      <c r="I34" s="53">
        <f t="shared" si="0"/>
        <v>0</v>
      </c>
    </row>
    <row r="35" spans="1:9" ht="25.05" customHeight="1" x14ac:dyDescent="0.25">
      <c r="A35" s="54" t="s">
        <v>56</v>
      </c>
      <c r="B35" s="130" t="s">
        <v>73</v>
      </c>
      <c r="C35" s="131"/>
      <c r="D35" s="20">
        <v>1302</v>
      </c>
      <c r="E35" s="50"/>
      <c r="F35" s="93">
        <f>D35*(1-E35)</f>
        <v>1302</v>
      </c>
      <c r="G35" s="92"/>
      <c r="H35" s="52"/>
      <c r="I35" s="53">
        <f t="shared" si="0"/>
        <v>0</v>
      </c>
    </row>
    <row r="36" spans="1:9" ht="25.05" customHeight="1" x14ac:dyDescent="0.25">
      <c r="A36" s="54" t="s">
        <v>57</v>
      </c>
      <c r="B36" s="130" t="s">
        <v>95</v>
      </c>
      <c r="C36" s="131"/>
      <c r="D36" s="134" t="s">
        <v>59</v>
      </c>
      <c r="E36" s="135"/>
      <c r="F36" s="136"/>
      <c r="G36" s="92"/>
      <c r="H36" s="52"/>
      <c r="I36" s="53">
        <f t="shared" si="0"/>
        <v>0</v>
      </c>
    </row>
    <row r="37" spans="1:9" ht="25.05" customHeight="1" x14ac:dyDescent="0.25">
      <c r="A37" s="54" t="s">
        <v>58</v>
      </c>
      <c r="B37" s="130" t="s">
        <v>77</v>
      </c>
      <c r="C37" s="131"/>
      <c r="D37" s="49">
        <v>867</v>
      </c>
      <c r="E37" s="50"/>
      <c r="F37" s="93">
        <f t="shared" ref="F37:F48" si="5">D37*(1-E37)</f>
        <v>867</v>
      </c>
      <c r="G37" s="92"/>
      <c r="H37" s="52"/>
      <c r="I37" s="53">
        <f t="shared" si="0"/>
        <v>0</v>
      </c>
    </row>
    <row r="38" spans="1:9" ht="21.95" customHeight="1" x14ac:dyDescent="0.25">
      <c r="A38" s="16" t="s">
        <v>82</v>
      </c>
      <c r="B38" s="132" t="s">
        <v>80</v>
      </c>
      <c r="C38" s="133"/>
      <c r="D38" s="49">
        <v>4219</v>
      </c>
      <c r="E38" s="50"/>
      <c r="F38" s="93">
        <f t="shared" si="5"/>
        <v>4219</v>
      </c>
      <c r="G38" s="92"/>
      <c r="H38" s="52"/>
      <c r="I38" s="53">
        <f t="shared" si="0"/>
        <v>0</v>
      </c>
    </row>
    <row r="39" spans="1:9" ht="22.55" customHeight="1" x14ac:dyDescent="0.25">
      <c r="A39" s="16" t="s">
        <v>83</v>
      </c>
      <c r="B39" s="132" t="s">
        <v>114</v>
      </c>
      <c r="C39" s="133"/>
      <c r="D39" s="49">
        <v>5389</v>
      </c>
      <c r="E39" s="50"/>
      <c r="F39" s="93">
        <f t="shared" si="5"/>
        <v>5389</v>
      </c>
      <c r="G39" s="92"/>
      <c r="H39" s="52"/>
      <c r="I39" s="53">
        <f t="shared" si="0"/>
        <v>0</v>
      </c>
    </row>
    <row r="40" spans="1:9" ht="21" customHeight="1" x14ac:dyDescent="0.25">
      <c r="A40" s="16" t="s">
        <v>84</v>
      </c>
      <c r="B40" s="132" t="s">
        <v>125</v>
      </c>
      <c r="C40" s="133"/>
      <c r="D40" s="49">
        <v>1039</v>
      </c>
      <c r="E40" s="50"/>
      <c r="F40" s="93">
        <f t="shared" si="5"/>
        <v>1039</v>
      </c>
      <c r="G40" s="92"/>
      <c r="H40" s="52"/>
      <c r="I40" s="53">
        <f t="shared" si="0"/>
        <v>0</v>
      </c>
    </row>
    <row r="41" spans="1:9" ht="22.55" customHeight="1" x14ac:dyDescent="0.25">
      <c r="A41" s="17" t="s">
        <v>103</v>
      </c>
      <c r="B41" s="132" t="s">
        <v>109</v>
      </c>
      <c r="C41" s="133"/>
      <c r="D41" s="49">
        <v>11110</v>
      </c>
      <c r="E41" s="59"/>
      <c r="F41" s="93">
        <f t="shared" si="5"/>
        <v>11110</v>
      </c>
      <c r="G41" s="92"/>
      <c r="H41" s="52"/>
      <c r="I41" s="53">
        <f t="shared" si="0"/>
        <v>0</v>
      </c>
    </row>
    <row r="42" spans="1:9" ht="22.55" customHeight="1" x14ac:dyDescent="0.25">
      <c r="A42" s="17" t="s">
        <v>104</v>
      </c>
      <c r="B42" s="132" t="s">
        <v>102</v>
      </c>
      <c r="C42" s="133"/>
      <c r="D42" s="49">
        <v>3820</v>
      </c>
      <c r="E42" s="59"/>
      <c r="F42" s="93">
        <f t="shared" si="5"/>
        <v>3820</v>
      </c>
      <c r="G42" s="92"/>
      <c r="H42" s="52"/>
      <c r="I42" s="53">
        <f t="shared" si="0"/>
        <v>0</v>
      </c>
    </row>
    <row r="43" spans="1:9" ht="22.55" customHeight="1" x14ac:dyDescent="0.25">
      <c r="A43" s="17" t="s">
        <v>106</v>
      </c>
      <c r="B43" s="132" t="s">
        <v>105</v>
      </c>
      <c r="C43" s="133"/>
      <c r="D43" s="49">
        <v>1029</v>
      </c>
      <c r="E43" s="59"/>
      <c r="F43" s="93">
        <f t="shared" si="5"/>
        <v>1029</v>
      </c>
      <c r="G43" s="92"/>
      <c r="H43" s="52"/>
      <c r="I43" s="53">
        <f t="shared" si="0"/>
        <v>0</v>
      </c>
    </row>
    <row r="44" spans="1:9" ht="22.55" customHeight="1" x14ac:dyDescent="0.25">
      <c r="A44" s="17" t="s">
        <v>115</v>
      </c>
      <c r="B44" s="132" t="s">
        <v>116</v>
      </c>
      <c r="C44" s="133"/>
      <c r="D44" s="78">
        <v>1699</v>
      </c>
      <c r="E44" s="59"/>
      <c r="F44" s="93">
        <f t="shared" si="5"/>
        <v>1699</v>
      </c>
      <c r="G44" s="92"/>
      <c r="H44" s="52"/>
      <c r="I44" s="53">
        <f t="shared" si="0"/>
        <v>0</v>
      </c>
    </row>
    <row r="45" spans="1:9" ht="22.55" customHeight="1" x14ac:dyDescent="0.25">
      <c r="A45" s="17" t="s">
        <v>117</v>
      </c>
      <c r="B45" s="132" t="s">
        <v>124</v>
      </c>
      <c r="C45" s="133"/>
      <c r="D45" s="78">
        <v>1957</v>
      </c>
      <c r="E45" s="59"/>
      <c r="F45" s="93">
        <f t="shared" si="5"/>
        <v>1957</v>
      </c>
      <c r="G45" s="92"/>
      <c r="H45" s="52"/>
      <c r="I45" s="53">
        <f t="shared" si="0"/>
        <v>0</v>
      </c>
    </row>
    <row r="46" spans="1:9" ht="22.55" customHeight="1" x14ac:dyDescent="0.25">
      <c r="A46" s="17" t="s">
        <v>118</v>
      </c>
      <c r="B46" s="132" t="s">
        <v>119</v>
      </c>
      <c r="C46" s="133"/>
      <c r="D46" s="78">
        <v>861</v>
      </c>
      <c r="E46" s="59"/>
      <c r="F46" s="93">
        <f t="shared" si="5"/>
        <v>861</v>
      </c>
      <c r="G46" s="92"/>
      <c r="H46" s="52"/>
      <c r="I46" s="53">
        <f t="shared" si="0"/>
        <v>0</v>
      </c>
    </row>
    <row r="47" spans="1:9" ht="22.55" customHeight="1" x14ac:dyDescent="0.25">
      <c r="A47" s="17" t="s">
        <v>120</v>
      </c>
      <c r="B47" s="132" t="s">
        <v>123</v>
      </c>
      <c r="C47" s="133"/>
      <c r="D47" s="78">
        <v>1061</v>
      </c>
      <c r="E47" s="59"/>
      <c r="F47" s="93">
        <f t="shared" si="5"/>
        <v>1061</v>
      </c>
      <c r="G47" s="92"/>
      <c r="H47" s="52"/>
      <c r="I47" s="53">
        <f t="shared" si="0"/>
        <v>0</v>
      </c>
    </row>
    <row r="48" spans="1:9" ht="22.55" customHeight="1" x14ac:dyDescent="0.25">
      <c r="A48" s="17" t="s">
        <v>121</v>
      </c>
      <c r="B48" s="132" t="s">
        <v>122</v>
      </c>
      <c r="C48" s="133"/>
      <c r="D48" s="78">
        <v>287</v>
      </c>
      <c r="E48" s="59"/>
      <c r="F48" s="93">
        <f t="shared" si="5"/>
        <v>287</v>
      </c>
      <c r="G48" s="92"/>
      <c r="H48" s="52"/>
      <c r="I48" s="53">
        <f t="shared" si="0"/>
        <v>0</v>
      </c>
    </row>
    <row r="49" spans="1:10" ht="22.55" customHeight="1" thickBot="1" x14ac:dyDescent="0.3">
      <c r="D49" s="43"/>
      <c r="F49" s="43"/>
      <c r="G49" s="92"/>
      <c r="H49" s="22"/>
      <c r="I49" s="43"/>
    </row>
    <row r="50" spans="1:10" ht="22.55" customHeight="1" thickBot="1" x14ac:dyDescent="0.3">
      <c r="A50" s="141"/>
      <c r="B50" s="141"/>
      <c r="C50" s="141"/>
      <c r="D50" s="141"/>
      <c r="E50" s="141"/>
      <c r="F50" s="43"/>
      <c r="G50" s="92"/>
      <c r="H50" s="56" t="s">
        <v>38</v>
      </c>
      <c r="I50" s="57">
        <f>SUM(I10:I48)</f>
        <v>0</v>
      </c>
    </row>
    <row r="51" spans="1:10" ht="16.75" customHeight="1" thickBot="1" x14ac:dyDescent="0.35">
      <c r="A51" s="127" t="s">
        <v>33</v>
      </c>
      <c r="B51" s="127"/>
      <c r="C51" s="127"/>
      <c r="D51" s="127"/>
      <c r="E51" s="127"/>
      <c r="F51" s="43"/>
      <c r="G51" s="92"/>
      <c r="I51" s="58"/>
    </row>
    <row r="52" spans="1:10" ht="29.45" customHeight="1" thickBot="1" x14ac:dyDescent="0.3">
      <c r="A52" s="128" t="s">
        <v>134</v>
      </c>
      <c r="B52" s="128"/>
      <c r="C52" s="128"/>
      <c r="D52" s="128"/>
      <c r="E52" s="128"/>
      <c r="F52" s="43"/>
      <c r="G52" s="92"/>
      <c r="H52" s="56" t="s">
        <v>37</v>
      </c>
      <c r="I52" s="57">
        <f>I50+I6</f>
        <v>0</v>
      </c>
    </row>
    <row r="53" spans="1:10" ht="48.25" customHeight="1" x14ac:dyDescent="0.25">
      <c r="A53" s="129" t="s">
        <v>135</v>
      </c>
      <c r="B53" s="129"/>
      <c r="C53" s="129" t="s">
        <v>136</v>
      </c>
      <c r="D53" s="129"/>
      <c r="E53" s="129"/>
      <c r="J53" s="90"/>
    </row>
  </sheetData>
  <mergeCells count="51">
    <mergeCell ref="A53:E53"/>
    <mergeCell ref="A52:E52"/>
    <mergeCell ref="B13:C13"/>
    <mergeCell ref="B14:C14"/>
    <mergeCell ref="B38:C38"/>
    <mergeCell ref="B39:C39"/>
    <mergeCell ref="B40:C40"/>
    <mergeCell ref="B34:C34"/>
    <mergeCell ref="B35:C35"/>
    <mergeCell ref="B36:C36"/>
    <mergeCell ref="B27:C27"/>
    <mergeCell ref="B28:C28"/>
    <mergeCell ref="B29:C29"/>
    <mergeCell ref="B30:C30"/>
    <mergeCell ref="B31:C31"/>
    <mergeCell ref="B32:C32"/>
    <mergeCell ref="B33:C33"/>
    <mergeCell ref="B20:C20"/>
    <mergeCell ref="A51:E51"/>
    <mergeCell ref="B41:C41"/>
    <mergeCell ref="A50:E50"/>
    <mergeCell ref="D34:F34"/>
    <mergeCell ref="B45:C45"/>
    <mergeCell ref="B46:C46"/>
    <mergeCell ref="B47:C47"/>
    <mergeCell ref="B48:C48"/>
    <mergeCell ref="D36:F36"/>
    <mergeCell ref="B37:C37"/>
    <mergeCell ref="B44:C44"/>
    <mergeCell ref="B42:C42"/>
    <mergeCell ref="B43:C43"/>
    <mergeCell ref="B21:C21"/>
    <mergeCell ref="B22:C22"/>
    <mergeCell ref="D25:F25"/>
    <mergeCell ref="B26:C26"/>
    <mergeCell ref="D26:F26"/>
    <mergeCell ref="B23:C23"/>
    <mergeCell ref="B24:C24"/>
    <mergeCell ref="B25:C25"/>
    <mergeCell ref="B12:C12"/>
    <mergeCell ref="A2:F2"/>
    <mergeCell ref="H2:I2"/>
    <mergeCell ref="B9:C9"/>
    <mergeCell ref="B10:C10"/>
    <mergeCell ref="B11:C11"/>
    <mergeCell ref="B19:C19"/>
    <mergeCell ref="B15:C15"/>
    <mergeCell ref="D15:F15"/>
    <mergeCell ref="B16:C16"/>
    <mergeCell ref="B17:C17"/>
    <mergeCell ref="B18:C18"/>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62EA-BCDF-4971-A6FC-CACF822441F4}">
  <sheetPr>
    <pageSetUpPr fitToPage="1"/>
  </sheetPr>
  <dimension ref="A1:I46"/>
  <sheetViews>
    <sheetView showGridLines="0" zoomScale="90" zoomScaleNormal="90" workbookViewId="0">
      <selection activeCell="C7" sqref="C7"/>
    </sheetView>
  </sheetViews>
  <sheetFormatPr baseColWidth="10" defaultColWidth="8.7265625" defaultRowHeight="14.4" x14ac:dyDescent="0.25"/>
  <cols>
    <col min="1" max="1" width="21.26953125" style="18" customWidth="1"/>
    <col min="2" max="2" width="26.26953125" style="18" customWidth="1"/>
    <col min="3" max="3" width="64.7265625" style="19" customWidth="1"/>
    <col min="4" max="4" width="13.453125" style="43" bestFit="1" customWidth="1"/>
    <col min="5" max="5" width="13.6328125" style="21" bestFit="1" customWidth="1"/>
    <col min="6" max="6" width="13" style="43" bestFit="1" customWidth="1"/>
    <col min="7" max="7" width="4.08984375" style="23" customWidth="1"/>
    <col min="8" max="8" width="13.6328125" style="23" customWidth="1"/>
    <col min="9" max="9" width="13" style="58" customWidth="1"/>
    <col min="10" max="16384" width="8.7265625" style="23"/>
  </cols>
  <sheetData>
    <row r="1" spans="1:9" ht="21.3" customHeight="1" x14ac:dyDescent="0.25">
      <c r="G1" s="22"/>
    </row>
    <row r="2" spans="1:9" ht="46.35" customHeight="1" x14ac:dyDescent="0.25">
      <c r="A2" s="126" t="s">
        <v>28</v>
      </c>
      <c r="B2" s="126"/>
      <c r="C2" s="126"/>
      <c r="D2" s="126"/>
      <c r="E2" s="126"/>
      <c r="F2" s="126"/>
      <c r="G2" s="22"/>
      <c r="H2" s="137" t="s">
        <v>131</v>
      </c>
      <c r="I2" s="138"/>
    </row>
    <row r="3" spans="1:9" ht="10.050000000000001" customHeight="1" x14ac:dyDescent="0.25">
      <c r="A3" s="79"/>
      <c r="B3" s="79"/>
      <c r="C3" s="79"/>
      <c r="D3" s="94"/>
      <c r="E3" s="79"/>
      <c r="F3" s="94"/>
      <c r="G3" s="22"/>
      <c r="H3" s="81"/>
      <c r="I3" s="95"/>
    </row>
    <row r="4" spans="1:9" ht="28.8" x14ac:dyDescent="0.25">
      <c r="D4" s="43" t="s">
        <v>32</v>
      </c>
      <c r="F4" s="43" t="s">
        <v>32</v>
      </c>
      <c r="G4" s="22"/>
      <c r="H4" s="29" t="s">
        <v>44</v>
      </c>
    </row>
    <row r="5" spans="1:9" ht="29.45" thickBot="1" x14ac:dyDescent="0.3">
      <c r="A5" s="30" t="s">
        <v>1</v>
      </c>
      <c r="B5" s="30" t="s">
        <v>29</v>
      </c>
      <c r="C5" s="30" t="s">
        <v>0</v>
      </c>
      <c r="D5" s="67" t="s">
        <v>2</v>
      </c>
      <c r="E5" s="32" t="s">
        <v>30</v>
      </c>
      <c r="F5" s="68" t="s">
        <v>31</v>
      </c>
      <c r="G5" s="22"/>
      <c r="H5" s="34" t="s">
        <v>34</v>
      </c>
      <c r="I5" s="68" t="s">
        <v>35</v>
      </c>
    </row>
    <row r="6" spans="1:9" ht="72.650000000000006" customHeight="1" thickBot="1" x14ac:dyDescent="0.3">
      <c r="A6" s="11" t="s">
        <v>24</v>
      </c>
      <c r="B6" s="96"/>
      <c r="C6" s="97" t="s">
        <v>165</v>
      </c>
      <c r="D6" s="69">
        <v>381560</v>
      </c>
      <c r="E6" s="38">
        <v>0.2</v>
      </c>
      <c r="F6" s="98">
        <f>D6*(1-E6)</f>
        <v>305248</v>
      </c>
      <c r="G6" s="22"/>
      <c r="H6" s="40"/>
      <c r="I6" s="71">
        <f t="shared" ref="I6" si="0">H6*F6</f>
        <v>0</v>
      </c>
    </row>
    <row r="7" spans="1:9" x14ac:dyDescent="0.25">
      <c r="C7" s="99"/>
      <c r="G7" s="22"/>
      <c r="H7" s="22"/>
      <c r="I7" s="43"/>
    </row>
    <row r="8" spans="1:9" x14ac:dyDescent="0.25">
      <c r="A8" s="42" t="s">
        <v>21</v>
      </c>
      <c r="B8" s="42"/>
      <c r="C8" s="99"/>
      <c r="G8" s="22"/>
      <c r="H8" s="22"/>
      <c r="I8" s="43"/>
    </row>
    <row r="9" spans="1:9" ht="32.75" customHeight="1" x14ac:dyDescent="0.25">
      <c r="A9" s="44" t="s">
        <v>76</v>
      </c>
      <c r="B9" s="139" t="s">
        <v>0</v>
      </c>
      <c r="C9" s="140"/>
      <c r="D9" s="45" t="s">
        <v>2</v>
      </c>
      <c r="E9" s="46" t="s">
        <v>30</v>
      </c>
      <c r="F9" s="47" t="s">
        <v>31</v>
      </c>
      <c r="G9" s="22"/>
      <c r="H9" s="48" t="s">
        <v>34</v>
      </c>
      <c r="I9" s="47" t="s">
        <v>36</v>
      </c>
    </row>
    <row r="10" spans="1:9" ht="21.3" customHeight="1" x14ac:dyDescent="0.25">
      <c r="A10" s="16" t="s">
        <v>3</v>
      </c>
      <c r="B10" s="130" t="s">
        <v>60</v>
      </c>
      <c r="C10" s="131"/>
      <c r="D10" s="49">
        <v>5608</v>
      </c>
      <c r="E10" s="50"/>
      <c r="F10" s="51">
        <f t="shared" ref="F10:F41" si="1">D10*(1-E10)</f>
        <v>5608</v>
      </c>
      <c r="G10" s="22"/>
      <c r="H10" s="52"/>
      <c r="I10" s="53">
        <f>H10*F10</f>
        <v>0</v>
      </c>
    </row>
    <row r="11" spans="1:9" ht="21.3" customHeight="1" x14ac:dyDescent="0.25">
      <c r="A11" s="16" t="s">
        <v>4</v>
      </c>
      <c r="B11" s="130" t="s">
        <v>61</v>
      </c>
      <c r="C11" s="131"/>
      <c r="D11" s="49">
        <v>15399</v>
      </c>
      <c r="E11" s="50"/>
      <c r="F11" s="51">
        <f t="shared" si="1"/>
        <v>15399</v>
      </c>
      <c r="G11" s="22"/>
      <c r="H11" s="52"/>
      <c r="I11" s="53">
        <f t="shared" ref="I11:I41" si="2">H11*F11</f>
        <v>0</v>
      </c>
    </row>
    <row r="12" spans="1:9" ht="21.3" customHeight="1" x14ac:dyDescent="0.25">
      <c r="A12" s="16" t="s">
        <v>5</v>
      </c>
      <c r="B12" s="130" t="s">
        <v>62</v>
      </c>
      <c r="C12" s="131"/>
      <c r="D12" s="49">
        <v>14520</v>
      </c>
      <c r="E12" s="50"/>
      <c r="F12" s="51">
        <f t="shared" si="1"/>
        <v>14520</v>
      </c>
      <c r="G12" s="22"/>
      <c r="H12" s="52"/>
      <c r="I12" s="53">
        <f t="shared" si="2"/>
        <v>0</v>
      </c>
    </row>
    <row r="13" spans="1:9" s="64" customFormat="1" ht="21.3" customHeight="1" x14ac:dyDescent="0.25">
      <c r="A13" s="17" t="s">
        <v>6</v>
      </c>
      <c r="B13" s="130" t="s">
        <v>75</v>
      </c>
      <c r="C13" s="131"/>
      <c r="D13" s="134" t="s">
        <v>126</v>
      </c>
      <c r="E13" s="135"/>
      <c r="F13" s="136"/>
      <c r="G13" s="61"/>
      <c r="H13" s="62"/>
      <c r="I13" s="63">
        <f t="shared" si="2"/>
        <v>0</v>
      </c>
    </row>
    <row r="14" spans="1:9" s="64" customFormat="1" ht="21.3" customHeight="1" x14ac:dyDescent="0.25">
      <c r="A14" s="17" t="s">
        <v>7</v>
      </c>
      <c r="B14" s="130" t="s">
        <v>63</v>
      </c>
      <c r="C14" s="131"/>
      <c r="D14" s="134" t="s">
        <v>59</v>
      </c>
      <c r="E14" s="135"/>
      <c r="F14" s="136"/>
      <c r="G14" s="61"/>
      <c r="H14" s="62"/>
      <c r="I14" s="63">
        <f t="shared" si="2"/>
        <v>0</v>
      </c>
    </row>
    <row r="15" spans="1:9" ht="21.3" customHeight="1" x14ac:dyDescent="0.25">
      <c r="A15" s="16" t="s">
        <v>10</v>
      </c>
      <c r="B15" s="130" t="s">
        <v>145</v>
      </c>
      <c r="C15" s="131"/>
      <c r="D15" s="49">
        <v>10284</v>
      </c>
      <c r="E15" s="50"/>
      <c r="F15" s="51">
        <f t="shared" si="1"/>
        <v>10284</v>
      </c>
      <c r="G15" s="22"/>
      <c r="H15" s="52"/>
      <c r="I15" s="53">
        <f t="shared" si="2"/>
        <v>0</v>
      </c>
    </row>
    <row r="16" spans="1:9" ht="29.45" customHeight="1" x14ac:dyDescent="0.25">
      <c r="A16" s="16" t="s">
        <v>11</v>
      </c>
      <c r="B16" s="130" t="s">
        <v>146</v>
      </c>
      <c r="C16" s="131"/>
      <c r="D16" s="49">
        <v>18608</v>
      </c>
      <c r="E16" s="50"/>
      <c r="F16" s="51">
        <f t="shared" si="1"/>
        <v>18608</v>
      </c>
      <c r="G16" s="22"/>
      <c r="H16" s="52"/>
      <c r="I16" s="53">
        <f t="shared" si="2"/>
        <v>0</v>
      </c>
    </row>
    <row r="17" spans="1:9" ht="21.3" customHeight="1" x14ac:dyDescent="0.25">
      <c r="A17" s="16" t="s">
        <v>12</v>
      </c>
      <c r="B17" s="130" t="s">
        <v>64</v>
      </c>
      <c r="C17" s="131"/>
      <c r="D17" s="78">
        <v>5923</v>
      </c>
      <c r="E17" s="50"/>
      <c r="F17" s="51">
        <f t="shared" si="1"/>
        <v>5923</v>
      </c>
      <c r="G17" s="22"/>
      <c r="H17" s="52"/>
      <c r="I17" s="53">
        <f t="shared" si="2"/>
        <v>0</v>
      </c>
    </row>
    <row r="18" spans="1:9" ht="21.3" customHeight="1" x14ac:dyDescent="0.25">
      <c r="A18" s="16" t="s">
        <v>13</v>
      </c>
      <c r="B18" s="130" t="s">
        <v>127</v>
      </c>
      <c r="C18" s="131"/>
      <c r="D18" s="78">
        <v>1280</v>
      </c>
      <c r="E18" s="50"/>
      <c r="F18" s="51">
        <f t="shared" si="1"/>
        <v>1280</v>
      </c>
      <c r="G18" s="22"/>
      <c r="H18" s="52"/>
      <c r="I18" s="53">
        <f t="shared" si="2"/>
        <v>0</v>
      </c>
    </row>
    <row r="19" spans="1:9" ht="21.3" customHeight="1" x14ac:dyDescent="0.25">
      <c r="A19" s="16" t="s">
        <v>15</v>
      </c>
      <c r="B19" s="130" t="s">
        <v>90</v>
      </c>
      <c r="C19" s="131"/>
      <c r="D19" s="78">
        <v>2244</v>
      </c>
      <c r="E19" s="50"/>
      <c r="F19" s="51">
        <f t="shared" si="1"/>
        <v>2244</v>
      </c>
      <c r="G19" s="22"/>
      <c r="H19" s="52"/>
      <c r="I19" s="53">
        <f t="shared" si="2"/>
        <v>0</v>
      </c>
    </row>
    <row r="20" spans="1:9" ht="21.3" customHeight="1" x14ac:dyDescent="0.25">
      <c r="A20" s="16" t="s">
        <v>91</v>
      </c>
      <c r="B20" s="130" t="s">
        <v>92</v>
      </c>
      <c r="C20" s="131"/>
      <c r="D20" s="78">
        <v>3535</v>
      </c>
      <c r="E20" s="50"/>
      <c r="F20" s="51">
        <f t="shared" si="1"/>
        <v>3535</v>
      </c>
      <c r="G20" s="22"/>
      <c r="H20" s="52"/>
      <c r="I20" s="53">
        <f t="shared" si="2"/>
        <v>0</v>
      </c>
    </row>
    <row r="21" spans="1:9" ht="21.3" customHeight="1" x14ac:dyDescent="0.25">
      <c r="A21" s="16" t="s">
        <v>16</v>
      </c>
      <c r="B21" s="130" t="s">
        <v>93</v>
      </c>
      <c r="C21" s="131"/>
      <c r="D21" s="78">
        <v>1325</v>
      </c>
      <c r="E21" s="50"/>
      <c r="F21" s="51">
        <f t="shared" si="1"/>
        <v>1325</v>
      </c>
      <c r="G21" s="22"/>
      <c r="H21" s="52"/>
      <c r="I21" s="53">
        <f t="shared" si="2"/>
        <v>0</v>
      </c>
    </row>
    <row r="22" spans="1:9" ht="21.3" customHeight="1" x14ac:dyDescent="0.25">
      <c r="A22" s="16" t="s">
        <v>17</v>
      </c>
      <c r="B22" s="130" t="s">
        <v>65</v>
      </c>
      <c r="C22" s="131"/>
      <c r="D22" s="78">
        <v>2769</v>
      </c>
      <c r="E22" s="50"/>
      <c r="F22" s="51">
        <f t="shared" si="1"/>
        <v>2769</v>
      </c>
      <c r="G22" s="22"/>
      <c r="H22" s="52"/>
      <c r="I22" s="53">
        <f t="shared" si="2"/>
        <v>0</v>
      </c>
    </row>
    <row r="23" spans="1:9" ht="21.3" customHeight="1" x14ac:dyDescent="0.25">
      <c r="A23" s="16" t="s">
        <v>18</v>
      </c>
      <c r="B23" s="130" t="s">
        <v>70</v>
      </c>
      <c r="C23" s="131"/>
      <c r="D23" s="78">
        <v>1176</v>
      </c>
      <c r="E23" s="50"/>
      <c r="F23" s="51">
        <f t="shared" si="1"/>
        <v>1176</v>
      </c>
      <c r="G23" s="22"/>
      <c r="H23" s="52"/>
      <c r="I23" s="53">
        <f t="shared" si="2"/>
        <v>0</v>
      </c>
    </row>
    <row r="24" spans="1:9" ht="21.3" customHeight="1" x14ac:dyDescent="0.25">
      <c r="A24" s="16" t="s">
        <v>19</v>
      </c>
      <c r="B24" s="130" t="s">
        <v>94</v>
      </c>
      <c r="C24" s="131"/>
      <c r="D24" s="78">
        <v>881</v>
      </c>
      <c r="E24" s="50"/>
      <c r="F24" s="51">
        <f t="shared" si="1"/>
        <v>881</v>
      </c>
      <c r="G24" s="22"/>
      <c r="H24" s="52"/>
      <c r="I24" s="53">
        <f t="shared" si="2"/>
        <v>0</v>
      </c>
    </row>
    <row r="25" spans="1:9" ht="21" customHeight="1" x14ac:dyDescent="0.25">
      <c r="A25" s="16" t="s">
        <v>20</v>
      </c>
      <c r="B25" s="130" t="s">
        <v>66</v>
      </c>
      <c r="C25" s="131"/>
      <c r="D25" s="49">
        <v>4526</v>
      </c>
      <c r="E25" s="50"/>
      <c r="F25" s="51">
        <f t="shared" si="1"/>
        <v>4526</v>
      </c>
      <c r="G25" s="22"/>
      <c r="H25" s="52"/>
      <c r="I25" s="53">
        <f t="shared" si="2"/>
        <v>0</v>
      </c>
    </row>
    <row r="26" spans="1:9" ht="34.450000000000003" customHeight="1" x14ac:dyDescent="0.25">
      <c r="A26" s="54" t="s">
        <v>49</v>
      </c>
      <c r="B26" s="130" t="s">
        <v>67</v>
      </c>
      <c r="C26" s="131"/>
      <c r="D26" s="49">
        <v>987</v>
      </c>
      <c r="E26" s="50"/>
      <c r="F26" s="55">
        <f t="shared" si="1"/>
        <v>987</v>
      </c>
      <c r="G26" s="22"/>
      <c r="H26" s="52"/>
      <c r="I26" s="49">
        <f t="shared" si="2"/>
        <v>0</v>
      </c>
    </row>
    <row r="27" spans="1:9" ht="34.299999999999997" customHeight="1" x14ac:dyDescent="0.25">
      <c r="A27" s="54" t="s">
        <v>50</v>
      </c>
      <c r="B27" s="130" t="s">
        <v>68</v>
      </c>
      <c r="C27" s="131"/>
      <c r="D27" s="49">
        <v>826</v>
      </c>
      <c r="E27" s="50"/>
      <c r="F27" s="55">
        <f t="shared" si="1"/>
        <v>826</v>
      </c>
      <c r="G27" s="22"/>
      <c r="H27" s="52"/>
      <c r="I27" s="49">
        <f t="shared" si="2"/>
        <v>0</v>
      </c>
    </row>
    <row r="28" spans="1:9" ht="23.95" customHeight="1" x14ac:dyDescent="0.25">
      <c r="A28" s="54" t="s">
        <v>51</v>
      </c>
      <c r="B28" s="130" t="s">
        <v>71</v>
      </c>
      <c r="C28" s="131"/>
      <c r="D28" s="49">
        <v>2733</v>
      </c>
      <c r="E28" s="50"/>
      <c r="F28" s="55">
        <f t="shared" si="1"/>
        <v>2733</v>
      </c>
      <c r="G28" s="22"/>
      <c r="H28" s="52"/>
      <c r="I28" s="49">
        <f t="shared" si="2"/>
        <v>0</v>
      </c>
    </row>
    <row r="29" spans="1:9" ht="25.7" customHeight="1" x14ac:dyDescent="0.25">
      <c r="A29" s="54" t="s">
        <v>52</v>
      </c>
      <c r="B29" s="130" t="s">
        <v>69</v>
      </c>
      <c r="C29" s="131"/>
      <c r="D29" s="49">
        <v>3469</v>
      </c>
      <c r="E29" s="50"/>
      <c r="F29" s="55">
        <f t="shared" si="1"/>
        <v>3469</v>
      </c>
      <c r="G29" s="22"/>
      <c r="H29" s="52"/>
      <c r="I29" s="49">
        <f t="shared" si="2"/>
        <v>0</v>
      </c>
    </row>
    <row r="30" spans="1:9" ht="25.05" customHeight="1" x14ac:dyDescent="0.25">
      <c r="A30" s="54" t="s">
        <v>54</v>
      </c>
      <c r="B30" s="130" t="s">
        <v>81</v>
      </c>
      <c r="C30" s="131"/>
      <c r="D30" s="49">
        <v>1719</v>
      </c>
      <c r="E30" s="50"/>
      <c r="F30" s="55">
        <f t="shared" si="1"/>
        <v>1719</v>
      </c>
      <c r="G30" s="22"/>
      <c r="H30" s="52"/>
      <c r="I30" s="49">
        <f t="shared" si="2"/>
        <v>0</v>
      </c>
    </row>
    <row r="31" spans="1:9" s="77" customFormat="1" ht="25.05" customHeight="1" x14ac:dyDescent="0.25">
      <c r="A31" s="91" t="s">
        <v>55</v>
      </c>
      <c r="B31" s="132" t="s">
        <v>72</v>
      </c>
      <c r="C31" s="133"/>
      <c r="D31" s="134" t="s">
        <v>59</v>
      </c>
      <c r="E31" s="135"/>
      <c r="F31" s="136"/>
      <c r="G31" s="75"/>
      <c r="H31" s="76"/>
      <c r="I31" s="78">
        <f t="shared" si="2"/>
        <v>0</v>
      </c>
    </row>
    <row r="32" spans="1:9" ht="25.05" customHeight="1" x14ac:dyDescent="0.25">
      <c r="A32" s="54" t="s">
        <v>56</v>
      </c>
      <c r="B32" s="130" t="s">
        <v>73</v>
      </c>
      <c r="C32" s="131"/>
      <c r="D32" s="20">
        <v>1302</v>
      </c>
      <c r="E32" s="50"/>
      <c r="F32" s="55">
        <f t="shared" si="1"/>
        <v>1302</v>
      </c>
      <c r="G32" s="22"/>
      <c r="H32" s="52"/>
      <c r="I32" s="49">
        <f t="shared" si="2"/>
        <v>0</v>
      </c>
    </row>
    <row r="33" spans="1:9" ht="25.05" customHeight="1" x14ac:dyDescent="0.25">
      <c r="A33" s="54" t="s">
        <v>57</v>
      </c>
      <c r="B33" s="130" t="s">
        <v>95</v>
      </c>
      <c r="C33" s="131"/>
      <c r="D33" s="72">
        <v>992</v>
      </c>
      <c r="E33" s="50"/>
      <c r="F33" s="55">
        <f t="shared" si="1"/>
        <v>992</v>
      </c>
      <c r="G33" s="22"/>
      <c r="H33" s="52"/>
      <c r="I33" s="49">
        <f t="shared" si="2"/>
        <v>0</v>
      </c>
    </row>
    <row r="34" spans="1:9" ht="25.05" customHeight="1" x14ac:dyDescent="0.25">
      <c r="A34" s="54" t="s">
        <v>58</v>
      </c>
      <c r="B34" s="130" t="s">
        <v>77</v>
      </c>
      <c r="C34" s="131"/>
      <c r="D34" s="49">
        <v>867</v>
      </c>
      <c r="E34" s="50"/>
      <c r="F34" s="55">
        <f t="shared" si="1"/>
        <v>867</v>
      </c>
      <c r="G34" s="22"/>
      <c r="H34" s="52"/>
      <c r="I34" s="49">
        <f t="shared" si="2"/>
        <v>0</v>
      </c>
    </row>
    <row r="35" spans="1:9" ht="21.6" customHeight="1" x14ac:dyDescent="0.25">
      <c r="A35" s="16" t="s">
        <v>84</v>
      </c>
      <c r="B35" s="132" t="s">
        <v>125</v>
      </c>
      <c r="C35" s="133"/>
      <c r="D35" s="49">
        <v>1039</v>
      </c>
      <c r="E35" s="50"/>
      <c r="F35" s="55">
        <f t="shared" si="1"/>
        <v>1039</v>
      </c>
      <c r="G35" s="22"/>
      <c r="H35" s="52"/>
      <c r="I35" s="63">
        <f t="shared" si="2"/>
        <v>0</v>
      </c>
    </row>
    <row r="36" spans="1:9" ht="22.55" customHeight="1" x14ac:dyDescent="0.25">
      <c r="A36" s="17" t="s">
        <v>104</v>
      </c>
      <c r="B36" s="132" t="s">
        <v>102</v>
      </c>
      <c r="C36" s="133"/>
      <c r="D36" s="49">
        <v>3820</v>
      </c>
      <c r="E36" s="59"/>
      <c r="F36" s="55">
        <f t="shared" si="1"/>
        <v>3820</v>
      </c>
      <c r="G36" s="22"/>
      <c r="H36" s="52"/>
      <c r="I36" s="63">
        <f t="shared" si="2"/>
        <v>0</v>
      </c>
    </row>
    <row r="37" spans="1:9" ht="22.55" customHeight="1" x14ac:dyDescent="0.25">
      <c r="A37" s="17" t="s">
        <v>106</v>
      </c>
      <c r="B37" s="132" t="s">
        <v>105</v>
      </c>
      <c r="C37" s="133"/>
      <c r="D37" s="49">
        <v>1029</v>
      </c>
      <c r="E37" s="59"/>
      <c r="F37" s="55">
        <f t="shared" si="1"/>
        <v>1029</v>
      </c>
      <c r="G37" s="22"/>
      <c r="H37" s="52"/>
      <c r="I37" s="63">
        <f t="shared" si="2"/>
        <v>0</v>
      </c>
    </row>
    <row r="38" spans="1:9" ht="22.55" customHeight="1" x14ac:dyDescent="0.25">
      <c r="A38" s="17" t="s">
        <v>117</v>
      </c>
      <c r="B38" s="132" t="s">
        <v>124</v>
      </c>
      <c r="C38" s="133"/>
      <c r="D38" s="78">
        <v>1957</v>
      </c>
      <c r="E38" s="59"/>
      <c r="F38" s="93">
        <f t="shared" si="1"/>
        <v>1957</v>
      </c>
      <c r="G38" s="22"/>
      <c r="H38" s="52"/>
      <c r="I38" s="53">
        <f t="shared" si="2"/>
        <v>0</v>
      </c>
    </row>
    <row r="39" spans="1:9" ht="22.55" customHeight="1" x14ac:dyDescent="0.25">
      <c r="A39" s="17" t="s">
        <v>118</v>
      </c>
      <c r="B39" s="132" t="s">
        <v>119</v>
      </c>
      <c r="C39" s="133"/>
      <c r="D39" s="78">
        <v>861</v>
      </c>
      <c r="E39" s="59"/>
      <c r="F39" s="93">
        <f t="shared" si="1"/>
        <v>861</v>
      </c>
      <c r="G39" s="22"/>
      <c r="H39" s="52"/>
      <c r="I39" s="53">
        <f t="shared" si="2"/>
        <v>0</v>
      </c>
    </row>
    <row r="40" spans="1:9" ht="22.55" customHeight="1" x14ac:dyDescent="0.25">
      <c r="A40" s="17" t="s">
        <v>120</v>
      </c>
      <c r="B40" s="132" t="s">
        <v>123</v>
      </c>
      <c r="C40" s="133"/>
      <c r="D40" s="78">
        <v>1061</v>
      </c>
      <c r="E40" s="59"/>
      <c r="F40" s="93">
        <f t="shared" si="1"/>
        <v>1061</v>
      </c>
      <c r="G40" s="22"/>
      <c r="H40" s="52"/>
      <c r="I40" s="53">
        <f t="shared" si="2"/>
        <v>0</v>
      </c>
    </row>
    <row r="41" spans="1:9" ht="22.55" customHeight="1" x14ac:dyDescent="0.25">
      <c r="A41" s="17" t="s">
        <v>121</v>
      </c>
      <c r="B41" s="132" t="s">
        <v>122</v>
      </c>
      <c r="C41" s="133"/>
      <c r="D41" s="78">
        <v>287</v>
      </c>
      <c r="E41" s="59"/>
      <c r="F41" s="93">
        <f t="shared" si="1"/>
        <v>287</v>
      </c>
      <c r="G41" s="22"/>
      <c r="H41" s="52"/>
      <c r="I41" s="53">
        <f t="shared" si="2"/>
        <v>0</v>
      </c>
    </row>
    <row r="42" spans="1:9" ht="22.55" customHeight="1" thickBot="1" x14ac:dyDescent="0.3">
      <c r="G42" s="22"/>
      <c r="H42" s="22"/>
      <c r="I42" s="43"/>
    </row>
    <row r="43" spans="1:9" ht="22.55" customHeight="1" thickBot="1" x14ac:dyDescent="0.3">
      <c r="A43" s="141" t="s">
        <v>53</v>
      </c>
      <c r="B43" s="141"/>
      <c r="C43" s="141"/>
      <c r="D43" s="141"/>
      <c r="E43" s="141"/>
      <c r="G43" s="22"/>
      <c r="H43" s="56" t="s">
        <v>38</v>
      </c>
      <c r="I43" s="57">
        <f>SUM(I10:I41)</f>
        <v>0</v>
      </c>
    </row>
    <row r="44" spans="1:9" ht="16.75" customHeight="1" thickBot="1" x14ac:dyDescent="0.35">
      <c r="A44" s="127" t="s">
        <v>33</v>
      </c>
      <c r="B44" s="127"/>
      <c r="C44" s="127"/>
      <c r="D44" s="127"/>
      <c r="E44" s="127"/>
      <c r="G44" s="22"/>
    </row>
    <row r="45" spans="1:9" ht="29.45" customHeight="1" thickBot="1" x14ac:dyDescent="0.3">
      <c r="A45" s="128" t="s">
        <v>134</v>
      </c>
      <c r="B45" s="128"/>
      <c r="C45" s="128"/>
      <c r="D45" s="128"/>
      <c r="E45" s="128"/>
      <c r="H45" s="56" t="s">
        <v>37</v>
      </c>
      <c r="I45" s="57">
        <f>I43+I6</f>
        <v>0</v>
      </c>
    </row>
    <row r="46" spans="1:9" ht="48.7" customHeight="1" x14ac:dyDescent="0.25">
      <c r="A46" s="129" t="s">
        <v>135</v>
      </c>
      <c r="B46" s="129"/>
      <c r="C46" s="129" t="s">
        <v>136</v>
      </c>
      <c r="D46" s="129"/>
      <c r="E46" s="129"/>
    </row>
  </sheetData>
  <mergeCells count="42">
    <mergeCell ref="A45:E45"/>
    <mergeCell ref="B40:C40"/>
    <mergeCell ref="B41:C41"/>
    <mergeCell ref="A44:E44"/>
    <mergeCell ref="B26:C26"/>
    <mergeCell ref="B36:C36"/>
    <mergeCell ref="B37:C37"/>
    <mergeCell ref="B38:C38"/>
    <mergeCell ref="B27:C27"/>
    <mergeCell ref="B28:C28"/>
    <mergeCell ref="B29:C29"/>
    <mergeCell ref="B39:C39"/>
    <mergeCell ref="B33:C33"/>
    <mergeCell ref="B34:C34"/>
    <mergeCell ref="B35:C35"/>
    <mergeCell ref="A43:E43"/>
    <mergeCell ref="D31:F31"/>
    <mergeCell ref="B32:C32"/>
    <mergeCell ref="B21:C21"/>
    <mergeCell ref="B22:C22"/>
    <mergeCell ref="B23:C23"/>
    <mergeCell ref="B16:C16"/>
    <mergeCell ref="B17:C17"/>
    <mergeCell ref="B18:C18"/>
    <mergeCell ref="A46:E46"/>
    <mergeCell ref="B12:C12"/>
    <mergeCell ref="D14:F14"/>
    <mergeCell ref="D13:F13"/>
    <mergeCell ref="B24:C24"/>
    <mergeCell ref="B25:C25"/>
    <mergeCell ref="B13:C13"/>
    <mergeCell ref="B14:C14"/>
    <mergeCell ref="B15:C15"/>
    <mergeCell ref="B19:C19"/>
    <mergeCell ref="B20:C20"/>
    <mergeCell ref="B30:C30"/>
    <mergeCell ref="B31:C31"/>
    <mergeCell ref="A2:F2"/>
    <mergeCell ref="H2:I2"/>
    <mergeCell ref="B9:C9"/>
    <mergeCell ref="B10:C10"/>
    <mergeCell ref="B11:C11"/>
  </mergeCells>
  <printOptions horizontalCentered="1" verticalCentered="1"/>
  <pageMargins left="0.23622047244094491" right="0.23622047244094491" top="0.74803149606299213" bottom="0.74803149606299213" header="0.31496062992125984" footer="0.31496062992125984"/>
  <pageSetup paperSize="9" scale="4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44EF7-DCAF-473B-AFFA-DA5CA1D8337F}">
  <sheetPr>
    <pageSetUpPr fitToPage="1"/>
  </sheetPr>
  <dimension ref="A1:I49"/>
  <sheetViews>
    <sheetView showGridLines="0" zoomScale="90" zoomScaleNormal="90" workbookViewId="0">
      <selection activeCell="B13" sqref="B13:C13"/>
    </sheetView>
  </sheetViews>
  <sheetFormatPr baseColWidth="10" defaultColWidth="8.7265625" defaultRowHeight="14.4" x14ac:dyDescent="0.25"/>
  <cols>
    <col min="1" max="1" width="21.26953125" style="18" customWidth="1"/>
    <col min="2" max="2" width="26.26953125" style="18" customWidth="1"/>
    <col min="3" max="3" width="70.26953125" style="19" customWidth="1"/>
    <col min="4" max="4" width="13.453125" style="43" bestFit="1" customWidth="1"/>
    <col min="5" max="5" width="12.453125" style="21" customWidth="1"/>
    <col min="6" max="6" width="13" style="43" bestFit="1" customWidth="1"/>
    <col min="7" max="7" width="4.08984375" style="23" customWidth="1"/>
    <col min="8" max="8" width="13.6328125" style="23" customWidth="1"/>
    <col min="9" max="9" width="13" style="58" customWidth="1"/>
    <col min="10" max="16384" width="8.7265625" style="23"/>
  </cols>
  <sheetData>
    <row r="1" spans="1:9" ht="21.3" customHeight="1" x14ac:dyDescent="0.25">
      <c r="G1" s="22"/>
    </row>
    <row r="2" spans="1:9" ht="46.35" customHeight="1" x14ac:dyDescent="0.25">
      <c r="A2" s="126" t="s">
        <v>28</v>
      </c>
      <c r="B2" s="126"/>
      <c r="C2" s="126"/>
      <c r="D2" s="126"/>
      <c r="E2" s="126"/>
      <c r="F2" s="126"/>
      <c r="G2" s="22"/>
      <c r="H2" s="137" t="s">
        <v>131</v>
      </c>
      <c r="I2" s="138"/>
    </row>
    <row r="3" spans="1:9" ht="10.050000000000001" customHeight="1" x14ac:dyDescent="0.25">
      <c r="A3" s="79"/>
      <c r="B3" s="79"/>
      <c r="C3" s="79"/>
      <c r="D3" s="94"/>
      <c r="E3" s="79"/>
      <c r="F3" s="94"/>
      <c r="G3" s="22"/>
      <c r="H3" s="81"/>
      <c r="I3" s="95"/>
    </row>
    <row r="4" spans="1:9" ht="28.8" x14ac:dyDescent="0.25">
      <c r="D4" s="43" t="s">
        <v>32</v>
      </c>
      <c r="F4" s="43" t="s">
        <v>32</v>
      </c>
      <c r="G4" s="22"/>
      <c r="H4" s="29" t="s">
        <v>44</v>
      </c>
    </row>
    <row r="5" spans="1:9" ht="29.45" thickBot="1" x14ac:dyDescent="0.3">
      <c r="A5" s="30" t="s">
        <v>1</v>
      </c>
      <c r="B5" s="30" t="s">
        <v>29</v>
      </c>
      <c r="C5" s="30" t="s">
        <v>0</v>
      </c>
      <c r="D5" s="67" t="s">
        <v>2</v>
      </c>
      <c r="E5" s="32" t="s">
        <v>30</v>
      </c>
      <c r="F5" s="68" t="s">
        <v>31</v>
      </c>
      <c r="G5" s="22"/>
      <c r="H5" s="34" t="s">
        <v>34</v>
      </c>
      <c r="I5" s="68" t="s">
        <v>35</v>
      </c>
    </row>
    <row r="6" spans="1:9" ht="73.25" customHeight="1" thickBot="1" x14ac:dyDescent="0.3">
      <c r="A6" s="6" t="s">
        <v>25</v>
      </c>
      <c r="B6" s="100"/>
      <c r="C6" s="101" t="s">
        <v>166</v>
      </c>
      <c r="D6" s="102">
        <v>378020</v>
      </c>
      <c r="E6" s="103">
        <v>0.2</v>
      </c>
      <c r="F6" s="104">
        <f>D6*(1-E6)</f>
        <v>302416</v>
      </c>
      <c r="G6" s="22"/>
      <c r="H6" s="105"/>
      <c r="I6" s="71">
        <f t="shared" ref="I6" si="0">H6*F6</f>
        <v>0</v>
      </c>
    </row>
    <row r="7" spans="1:9" x14ac:dyDescent="0.25">
      <c r="B7" s="106"/>
      <c r="G7" s="22"/>
      <c r="H7" s="22"/>
      <c r="I7" s="92"/>
    </row>
    <row r="8" spans="1:9" x14ac:dyDescent="0.25">
      <c r="A8" s="42" t="s">
        <v>21</v>
      </c>
      <c r="B8" s="42"/>
      <c r="C8" s="99"/>
      <c r="G8" s="22"/>
      <c r="H8" s="22"/>
      <c r="I8" s="43"/>
    </row>
    <row r="9" spans="1:9" ht="32.75" customHeight="1" x14ac:dyDescent="0.25">
      <c r="A9" s="44" t="s">
        <v>76</v>
      </c>
      <c r="B9" s="139" t="s">
        <v>0</v>
      </c>
      <c r="C9" s="140"/>
      <c r="D9" s="45" t="s">
        <v>2</v>
      </c>
      <c r="E9" s="46" t="s">
        <v>30</v>
      </c>
      <c r="F9" s="47" t="s">
        <v>31</v>
      </c>
      <c r="G9" s="22"/>
      <c r="H9" s="48" t="s">
        <v>34</v>
      </c>
      <c r="I9" s="47" t="s">
        <v>36</v>
      </c>
    </row>
    <row r="10" spans="1:9" ht="21.3" customHeight="1" x14ac:dyDescent="0.25">
      <c r="A10" s="16" t="s">
        <v>3</v>
      </c>
      <c r="B10" s="130" t="s">
        <v>60</v>
      </c>
      <c r="C10" s="131"/>
      <c r="D10" s="49">
        <v>5608</v>
      </c>
      <c r="E10" s="50"/>
      <c r="F10" s="51">
        <f t="shared" ref="F10:F44" si="1">D10*(1-E10)</f>
        <v>5608</v>
      </c>
      <c r="G10" s="22"/>
      <c r="H10" s="52"/>
      <c r="I10" s="53">
        <f>H10*F10</f>
        <v>0</v>
      </c>
    </row>
    <row r="11" spans="1:9" ht="21.3" customHeight="1" x14ac:dyDescent="0.25">
      <c r="A11" s="16" t="s">
        <v>4</v>
      </c>
      <c r="B11" s="130" t="s">
        <v>61</v>
      </c>
      <c r="C11" s="131"/>
      <c r="D11" s="49">
        <v>15399</v>
      </c>
      <c r="E11" s="50"/>
      <c r="F11" s="51">
        <f t="shared" si="1"/>
        <v>15399</v>
      </c>
      <c r="G11" s="22"/>
      <c r="H11" s="52"/>
      <c r="I11" s="53">
        <f t="shared" ref="I11:I44" si="2">H11*F11</f>
        <v>0</v>
      </c>
    </row>
    <row r="12" spans="1:9" ht="21.3" customHeight="1" x14ac:dyDescent="0.25">
      <c r="A12" s="16" t="s">
        <v>5</v>
      </c>
      <c r="B12" s="130" t="s">
        <v>62</v>
      </c>
      <c r="C12" s="131"/>
      <c r="D12" s="49">
        <v>14520</v>
      </c>
      <c r="E12" s="50"/>
      <c r="F12" s="51">
        <f t="shared" si="1"/>
        <v>14520</v>
      </c>
      <c r="G12" s="22"/>
      <c r="H12" s="52"/>
      <c r="I12" s="53">
        <f t="shared" si="2"/>
        <v>0</v>
      </c>
    </row>
    <row r="13" spans="1:9" s="64" customFormat="1" ht="21.3" customHeight="1" x14ac:dyDescent="0.25">
      <c r="A13" s="17" t="s">
        <v>6</v>
      </c>
      <c r="B13" s="130" t="s">
        <v>75</v>
      </c>
      <c r="C13" s="131"/>
      <c r="D13" s="134" t="s">
        <v>126</v>
      </c>
      <c r="E13" s="135"/>
      <c r="F13" s="136"/>
      <c r="G13" s="61"/>
      <c r="H13" s="62"/>
      <c r="I13" s="63">
        <f t="shared" si="2"/>
        <v>0</v>
      </c>
    </row>
    <row r="14" spans="1:9" s="64" customFormat="1" ht="21.3" customHeight="1" x14ac:dyDescent="0.25">
      <c r="A14" s="17" t="s">
        <v>7</v>
      </c>
      <c r="B14" s="130" t="s">
        <v>63</v>
      </c>
      <c r="C14" s="131"/>
      <c r="D14" s="134" t="s">
        <v>59</v>
      </c>
      <c r="E14" s="135"/>
      <c r="F14" s="136"/>
      <c r="G14" s="61"/>
      <c r="H14" s="62"/>
      <c r="I14" s="63">
        <f t="shared" si="2"/>
        <v>0</v>
      </c>
    </row>
    <row r="15" spans="1:9" ht="21.3" customHeight="1" x14ac:dyDescent="0.25">
      <c r="A15" s="16" t="s">
        <v>10</v>
      </c>
      <c r="B15" s="130" t="s">
        <v>86</v>
      </c>
      <c r="C15" s="131"/>
      <c r="D15" s="49">
        <v>10284</v>
      </c>
      <c r="E15" s="50"/>
      <c r="F15" s="51">
        <f t="shared" si="1"/>
        <v>10284</v>
      </c>
      <c r="G15" s="22"/>
      <c r="H15" s="52"/>
      <c r="I15" s="53">
        <f t="shared" si="2"/>
        <v>0</v>
      </c>
    </row>
    <row r="16" spans="1:9" ht="23.2" customHeight="1" x14ac:dyDescent="0.25">
      <c r="A16" s="16" t="s">
        <v>11</v>
      </c>
      <c r="B16" s="130" t="s">
        <v>87</v>
      </c>
      <c r="C16" s="131"/>
      <c r="D16" s="49">
        <v>18608</v>
      </c>
      <c r="E16" s="50"/>
      <c r="F16" s="51">
        <f t="shared" si="1"/>
        <v>18608</v>
      </c>
      <c r="G16" s="22"/>
      <c r="H16" s="52"/>
      <c r="I16" s="53">
        <f t="shared" si="2"/>
        <v>0</v>
      </c>
    </row>
    <row r="17" spans="1:9" ht="21.3" customHeight="1" x14ac:dyDescent="0.25">
      <c r="A17" s="16" t="s">
        <v>12</v>
      </c>
      <c r="B17" s="130" t="s">
        <v>64</v>
      </c>
      <c r="C17" s="131"/>
      <c r="D17" s="78">
        <v>5923</v>
      </c>
      <c r="E17" s="50"/>
      <c r="F17" s="51">
        <f t="shared" si="1"/>
        <v>5923</v>
      </c>
      <c r="G17" s="22"/>
      <c r="H17" s="52"/>
      <c r="I17" s="53">
        <f t="shared" si="2"/>
        <v>0</v>
      </c>
    </row>
    <row r="18" spans="1:9" ht="21.3" customHeight="1" x14ac:dyDescent="0.25">
      <c r="A18" s="16" t="s">
        <v>13</v>
      </c>
      <c r="B18" s="130" t="s">
        <v>127</v>
      </c>
      <c r="C18" s="131"/>
      <c r="D18" s="78">
        <v>1280</v>
      </c>
      <c r="E18" s="50"/>
      <c r="F18" s="51">
        <f t="shared" si="1"/>
        <v>1280</v>
      </c>
      <c r="G18" s="22"/>
      <c r="H18" s="52"/>
      <c r="I18" s="53">
        <f t="shared" si="2"/>
        <v>0</v>
      </c>
    </row>
    <row r="19" spans="1:9" ht="21.3" customHeight="1" x14ac:dyDescent="0.25">
      <c r="A19" s="16" t="s">
        <v>15</v>
      </c>
      <c r="B19" s="130" t="s">
        <v>90</v>
      </c>
      <c r="C19" s="131"/>
      <c r="D19" s="78">
        <v>2244</v>
      </c>
      <c r="E19" s="50"/>
      <c r="F19" s="51">
        <f t="shared" si="1"/>
        <v>2244</v>
      </c>
      <c r="G19" s="22"/>
      <c r="H19" s="52"/>
      <c r="I19" s="53">
        <f t="shared" si="2"/>
        <v>0</v>
      </c>
    </row>
    <row r="20" spans="1:9" ht="21.3" customHeight="1" x14ac:dyDescent="0.25">
      <c r="A20" s="16" t="s">
        <v>91</v>
      </c>
      <c r="B20" s="130" t="s">
        <v>92</v>
      </c>
      <c r="C20" s="131"/>
      <c r="D20" s="78">
        <v>3535</v>
      </c>
      <c r="E20" s="50"/>
      <c r="F20" s="51">
        <f t="shared" si="1"/>
        <v>3535</v>
      </c>
      <c r="G20" s="22"/>
      <c r="H20" s="52"/>
      <c r="I20" s="53">
        <f t="shared" si="2"/>
        <v>0</v>
      </c>
    </row>
    <row r="21" spans="1:9" ht="21.3" customHeight="1" x14ac:dyDescent="0.25">
      <c r="A21" s="16" t="s">
        <v>16</v>
      </c>
      <c r="B21" s="130" t="s">
        <v>93</v>
      </c>
      <c r="C21" s="131"/>
      <c r="D21" s="78">
        <v>1325</v>
      </c>
      <c r="E21" s="50"/>
      <c r="F21" s="51">
        <f t="shared" si="1"/>
        <v>1325</v>
      </c>
      <c r="G21" s="22"/>
      <c r="H21" s="52"/>
      <c r="I21" s="53">
        <f t="shared" si="2"/>
        <v>0</v>
      </c>
    </row>
    <row r="22" spans="1:9" ht="21.3" customHeight="1" x14ac:dyDescent="0.25">
      <c r="A22" s="16" t="s">
        <v>17</v>
      </c>
      <c r="B22" s="130" t="s">
        <v>65</v>
      </c>
      <c r="C22" s="131"/>
      <c r="D22" s="78">
        <v>2769</v>
      </c>
      <c r="E22" s="50"/>
      <c r="F22" s="51">
        <f t="shared" si="1"/>
        <v>2769</v>
      </c>
      <c r="G22" s="22"/>
      <c r="H22" s="52"/>
      <c r="I22" s="53">
        <f t="shared" si="2"/>
        <v>0</v>
      </c>
    </row>
    <row r="23" spans="1:9" ht="21.3" customHeight="1" x14ac:dyDescent="0.25">
      <c r="A23" s="16" t="s">
        <v>18</v>
      </c>
      <c r="B23" s="130" t="s">
        <v>70</v>
      </c>
      <c r="C23" s="131"/>
      <c r="D23" s="78">
        <v>1176</v>
      </c>
      <c r="E23" s="50"/>
      <c r="F23" s="51">
        <f t="shared" si="1"/>
        <v>1176</v>
      </c>
      <c r="G23" s="22"/>
      <c r="H23" s="52"/>
      <c r="I23" s="53">
        <f t="shared" si="2"/>
        <v>0</v>
      </c>
    </row>
    <row r="24" spans="1:9" ht="21.3" customHeight="1" x14ac:dyDescent="0.25">
      <c r="A24" s="16" t="s">
        <v>19</v>
      </c>
      <c r="B24" s="130" t="s">
        <v>94</v>
      </c>
      <c r="C24" s="131"/>
      <c r="D24" s="78">
        <v>881</v>
      </c>
      <c r="E24" s="50"/>
      <c r="F24" s="51">
        <f t="shared" si="1"/>
        <v>881</v>
      </c>
      <c r="G24" s="22"/>
      <c r="H24" s="52"/>
      <c r="I24" s="53">
        <f t="shared" si="2"/>
        <v>0</v>
      </c>
    </row>
    <row r="25" spans="1:9" ht="21" customHeight="1" x14ac:dyDescent="0.25">
      <c r="A25" s="16" t="s">
        <v>20</v>
      </c>
      <c r="B25" s="130" t="s">
        <v>130</v>
      </c>
      <c r="C25" s="131"/>
      <c r="D25" s="49">
        <v>4526</v>
      </c>
      <c r="E25" s="50"/>
      <c r="F25" s="51">
        <f t="shared" si="1"/>
        <v>4526</v>
      </c>
      <c r="G25" s="22"/>
      <c r="H25" s="52"/>
      <c r="I25" s="53">
        <f t="shared" si="2"/>
        <v>0</v>
      </c>
    </row>
    <row r="26" spans="1:9" ht="28.2" customHeight="1" x14ac:dyDescent="0.25">
      <c r="A26" s="54" t="s">
        <v>49</v>
      </c>
      <c r="B26" s="130" t="s">
        <v>67</v>
      </c>
      <c r="C26" s="131"/>
      <c r="D26" s="49">
        <v>987</v>
      </c>
      <c r="E26" s="50"/>
      <c r="F26" s="55">
        <f t="shared" si="1"/>
        <v>987</v>
      </c>
      <c r="G26" s="22"/>
      <c r="H26" s="52"/>
      <c r="I26" s="49">
        <f t="shared" si="2"/>
        <v>0</v>
      </c>
    </row>
    <row r="27" spans="1:9" ht="27.55" customHeight="1" x14ac:dyDescent="0.25">
      <c r="A27" s="54" t="s">
        <v>50</v>
      </c>
      <c r="B27" s="130" t="s">
        <v>68</v>
      </c>
      <c r="C27" s="131"/>
      <c r="D27" s="49">
        <v>826</v>
      </c>
      <c r="E27" s="50"/>
      <c r="F27" s="55">
        <f t="shared" si="1"/>
        <v>826</v>
      </c>
      <c r="G27" s="22"/>
      <c r="H27" s="52"/>
      <c r="I27" s="49">
        <f t="shared" si="2"/>
        <v>0</v>
      </c>
    </row>
    <row r="28" spans="1:9" ht="21.3" customHeight="1" x14ac:dyDescent="0.25">
      <c r="A28" s="54" t="s">
        <v>51</v>
      </c>
      <c r="B28" s="130" t="s">
        <v>71</v>
      </c>
      <c r="C28" s="131"/>
      <c r="D28" s="49">
        <v>2733</v>
      </c>
      <c r="E28" s="50"/>
      <c r="F28" s="55">
        <f t="shared" si="1"/>
        <v>2733</v>
      </c>
      <c r="G28" s="22"/>
      <c r="H28" s="52"/>
      <c r="I28" s="49">
        <f t="shared" si="2"/>
        <v>0</v>
      </c>
    </row>
    <row r="29" spans="1:9" ht="21.3" customHeight="1" x14ac:dyDescent="0.25">
      <c r="A29" s="54" t="s">
        <v>52</v>
      </c>
      <c r="B29" s="130" t="s">
        <v>69</v>
      </c>
      <c r="C29" s="131"/>
      <c r="D29" s="49">
        <v>3469</v>
      </c>
      <c r="E29" s="50"/>
      <c r="F29" s="55">
        <f t="shared" si="1"/>
        <v>3469</v>
      </c>
      <c r="G29" s="22"/>
      <c r="H29" s="52"/>
      <c r="I29" s="49">
        <f t="shared" si="2"/>
        <v>0</v>
      </c>
    </row>
    <row r="30" spans="1:9" ht="22.55" customHeight="1" x14ac:dyDescent="0.25">
      <c r="A30" s="54" t="s">
        <v>96</v>
      </c>
      <c r="B30" s="130" t="s">
        <v>99</v>
      </c>
      <c r="C30" s="131"/>
      <c r="D30" s="49">
        <v>7660</v>
      </c>
      <c r="E30" s="50"/>
      <c r="F30" s="55">
        <f t="shared" si="1"/>
        <v>7660</v>
      </c>
      <c r="G30" s="22"/>
      <c r="H30" s="52"/>
      <c r="I30" s="53">
        <f t="shared" si="2"/>
        <v>0</v>
      </c>
    </row>
    <row r="31" spans="1:9" ht="22.55" customHeight="1" x14ac:dyDescent="0.25">
      <c r="A31" s="54" t="s">
        <v>97</v>
      </c>
      <c r="B31" s="130" t="s">
        <v>78</v>
      </c>
      <c r="C31" s="131"/>
      <c r="D31" s="49">
        <v>9766</v>
      </c>
      <c r="E31" s="50"/>
      <c r="F31" s="55">
        <f t="shared" si="1"/>
        <v>9766</v>
      </c>
      <c r="G31" s="22"/>
      <c r="H31" s="52"/>
      <c r="I31" s="53">
        <f t="shared" si="2"/>
        <v>0</v>
      </c>
    </row>
    <row r="32" spans="1:9" ht="22.55" customHeight="1" x14ac:dyDescent="0.25">
      <c r="A32" s="54" t="s">
        <v>98</v>
      </c>
      <c r="B32" s="130" t="s">
        <v>100</v>
      </c>
      <c r="C32" s="131"/>
      <c r="D32" s="49">
        <v>9838</v>
      </c>
      <c r="E32" s="50"/>
      <c r="F32" s="55">
        <f t="shared" si="1"/>
        <v>9838</v>
      </c>
      <c r="G32" s="22"/>
      <c r="H32" s="52"/>
      <c r="I32" s="53">
        <f t="shared" si="2"/>
        <v>0</v>
      </c>
    </row>
    <row r="33" spans="1:9" ht="21.3" customHeight="1" x14ac:dyDescent="0.25">
      <c r="A33" s="54" t="s">
        <v>54</v>
      </c>
      <c r="B33" s="130" t="s">
        <v>81</v>
      </c>
      <c r="C33" s="131"/>
      <c r="D33" s="49">
        <v>1719</v>
      </c>
      <c r="E33" s="50"/>
      <c r="F33" s="55">
        <f t="shared" si="1"/>
        <v>1719</v>
      </c>
      <c r="G33" s="22"/>
      <c r="H33" s="52"/>
      <c r="I33" s="49">
        <f t="shared" si="2"/>
        <v>0</v>
      </c>
    </row>
    <row r="34" spans="1:9" s="77" customFormat="1" ht="21.3" customHeight="1" x14ac:dyDescent="0.25">
      <c r="A34" s="91" t="s">
        <v>55</v>
      </c>
      <c r="B34" s="132" t="s">
        <v>72</v>
      </c>
      <c r="C34" s="133"/>
      <c r="D34" s="134" t="s">
        <v>59</v>
      </c>
      <c r="E34" s="135"/>
      <c r="F34" s="136"/>
      <c r="G34" s="75"/>
      <c r="H34" s="76"/>
      <c r="I34" s="78">
        <f t="shared" si="2"/>
        <v>0</v>
      </c>
    </row>
    <row r="35" spans="1:9" ht="21.3" customHeight="1" x14ac:dyDescent="0.25">
      <c r="A35" s="54" t="s">
        <v>56</v>
      </c>
      <c r="B35" s="130" t="s">
        <v>73</v>
      </c>
      <c r="C35" s="131"/>
      <c r="D35" s="20">
        <v>1302</v>
      </c>
      <c r="E35" s="50"/>
      <c r="F35" s="55">
        <f t="shared" si="1"/>
        <v>1302</v>
      </c>
      <c r="G35" s="22"/>
      <c r="H35" s="52"/>
      <c r="I35" s="49">
        <f t="shared" si="2"/>
        <v>0</v>
      </c>
    </row>
    <row r="36" spans="1:9" ht="21.3" customHeight="1" x14ac:dyDescent="0.25">
      <c r="A36" s="54" t="s">
        <v>57</v>
      </c>
      <c r="B36" s="130" t="s">
        <v>95</v>
      </c>
      <c r="C36" s="131"/>
      <c r="D36" s="72">
        <v>992</v>
      </c>
      <c r="E36" s="50"/>
      <c r="F36" s="55">
        <f t="shared" si="1"/>
        <v>992</v>
      </c>
      <c r="G36" s="22"/>
      <c r="H36" s="52"/>
      <c r="I36" s="49">
        <f t="shared" si="2"/>
        <v>0</v>
      </c>
    </row>
    <row r="37" spans="1:9" ht="21.3" customHeight="1" x14ac:dyDescent="0.25">
      <c r="A37" s="54" t="s">
        <v>58</v>
      </c>
      <c r="B37" s="130" t="s">
        <v>77</v>
      </c>
      <c r="C37" s="131"/>
      <c r="D37" s="49">
        <v>867</v>
      </c>
      <c r="E37" s="50"/>
      <c r="F37" s="55">
        <f t="shared" si="1"/>
        <v>867</v>
      </c>
      <c r="G37" s="22"/>
      <c r="H37" s="52"/>
      <c r="I37" s="49">
        <f t="shared" si="2"/>
        <v>0</v>
      </c>
    </row>
    <row r="38" spans="1:9" ht="21.3" customHeight="1" x14ac:dyDescent="0.25">
      <c r="A38" s="16" t="s">
        <v>84</v>
      </c>
      <c r="B38" s="132" t="s">
        <v>125</v>
      </c>
      <c r="C38" s="133"/>
      <c r="D38" s="49">
        <v>1039</v>
      </c>
      <c r="E38" s="50"/>
      <c r="F38" s="55">
        <f t="shared" si="1"/>
        <v>1039</v>
      </c>
      <c r="G38" s="22"/>
      <c r="H38" s="52"/>
      <c r="I38" s="63">
        <f t="shared" si="2"/>
        <v>0</v>
      </c>
    </row>
    <row r="39" spans="1:9" ht="21.3" customHeight="1" x14ac:dyDescent="0.25">
      <c r="A39" s="17" t="s">
        <v>104</v>
      </c>
      <c r="B39" s="132" t="s">
        <v>102</v>
      </c>
      <c r="C39" s="133"/>
      <c r="D39" s="49">
        <v>3820</v>
      </c>
      <c r="E39" s="59"/>
      <c r="F39" s="55">
        <f t="shared" si="1"/>
        <v>3820</v>
      </c>
      <c r="G39" s="22"/>
      <c r="H39" s="52"/>
      <c r="I39" s="63">
        <f t="shared" si="2"/>
        <v>0</v>
      </c>
    </row>
    <row r="40" spans="1:9" ht="21.3" customHeight="1" x14ac:dyDescent="0.25">
      <c r="A40" s="17" t="s">
        <v>106</v>
      </c>
      <c r="B40" s="132" t="s">
        <v>105</v>
      </c>
      <c r="C40" s="133"/>
      <c r="D40" s="49">
        <v>1029</v>
      </c>
      <c r="E40" s="59"/>
      <c r="F40" s="55">
        <f t="shared" si="1"/>
        <v>1029</v>
      </c>
      <c r="G40" s="22"/>
      <c r="H40" s="52"/>
      <c r="I40" s="63">
        <f t="shared" si="2"/>
        <v>0</v>
      </c>
    </row>
    <row r="41" spans="1:9" ht="21.3" customHeight="1" x14ac:dyDescent="0.25">
      <c r="A41" s="17" t="s">
        <v>117</v>
      </c>
      <c r="B41" s="132" t="s">
        <v>124</v>
      </c>
      <c r="C41" s="133"/>
      <c r="D41" s="78">
        <v>1957</v>
      </c>
      <c r="E41" s="59"/>
      <c r="F41" s="93">
        <f t="shared" si="1"/>
        <v>1957</v>
      </c>
      <c r="G41" s="22"/>
      <c r="H41" s="52"/>
      <c r="I41" s="53">
        <f t="shared" si="2"/>
        <v>0</v>
      </c>
    </row>
    <row r="42" spans="1:9" ht="21.3" customHeight="1" x14ac:dyDescent="0.25">
      <c r="A42" s="17" t="s">
        <v>118</v>
      </c>
      <c r="B42" s="132" t="s">
        <v>119</v>
      </c>
      <c r="C42" s="133"/>
      <c r="D42" s="78">
        <v>861</v>
      </c>
      <c r="E42" s="59"/>
      <c r="F42" s="93">
        <f t="shared" si="1"/>
        <v>861</v>
      </c>
      <c r="G42" s="22"/>
      <c r="H42" s="52"/>
      <c r="I42" s="53">
        <f t="shared" si="2"/>
        <v>0</v>
      </c>
    </row>
    <row r="43" spans="1:9" ht="21.3" customHeight="1" x14ac:dyDescent="0.25">
      <c r="A43" s="17" t="s">
        <v>120</v>
      </c>
      <c r="B43" s="132" t="s">
        <v>123</v>
      </c>
      <c r="C43" s="133"/>
      <c r="D43" s="78">
        <v>1061</v>
      </c>
      <c r="E43" s="59"/>
      <c r="F43" s="93">
        <f t="shared" si="1"/>
        <v>1061</v>
      </c>
      <c r="G43" s="22"/>
      <c r="H43" s="52"/>
      <c r="I43" s="53">
        <f t="shared" si="2"/>
        <v>0</v>
      </c>
    </row>
    <row r="44" spans="1:9" ht="21.3" customHeight="1" x14ac:dyDescent="0.25">
      <c r="A44" s="17" t="s">
        <v>121</v>
      </c>
      <c r="B44" s="132" t="s">
        <v>122</v>
      </c>
      <c r="C44" s="133"/>
      <c r="D44" s="78">
        <v>287</v>
      </c>
      <c r="E44" s="59"/>
      <c r="F44" s="93">
        <f t="shared" si="1"/>
        <v>287</v>
      </c>
      <c r="G44" s="22"/>
      <c r="H44" s="52"/>
      <c r="I44" s="53">
        <f t="shared" si="2"/>
        <v>0</v>
      </c>
    </row>
    <row r="45" spans="1:9" ht="22.55" customHeight="1" thickBot="1" x14ac:dyDescent="0.3">
      <c r="G45" s="22"/>
      <c r="H45" s="22"/>
      <c r="I45" s="43"/>
    </row>
    <row r="46" spans="1:9" ht="22.55" customHeight="1" thickBot="1" x14ac:dyDescent="0.3">
      <c r="A46" s="141" t="s">
        <v>53</v>
      </c>
      <c r="B46" s="141"/>
      <c r="C46" s="141"/>
      <c r="D46" s="141"/>
      <c r="E46" s="141"/>
      <c r="G46" s="22"/>
      <c r="H46" s="56" t="s">
        <v>38</v>
      </c>
      <c r="I46" s="57">
        <f>SUM(I10:I44)</f>
        <v>0</v>
      </c>
    </row>
    <row r="47" spans="1:9" ht="16.75" customHeight="1" thickBot="1" x14ac:dyDescent="0.35">
      <c r="A47" s="127" t="s">
        <v>33</v>
      </c>
      <c r="B47" s="127"/>
      <c r="C47" s="127"/>
      <c r="D47" s="127"/>
      <c r="E47" s="127"/>
      <c r="G47" s="22"/>
    </row>
    <row r="48" spans="1:9" ht="29.45" customHeight="1" thickBot="1" x14ac:dyDescent="0.3">
      <c r="A48" s="128" t="s">
        <v>134</v>
      </c>
      <c r="B48" s="128"/>
      <c r="C48" s="128"/>
      <c r="D48" s="128"/>
      <c r="E48" s="128"/>
      <c r="H48" s="56" t="s">
        <v>37</v>
      </c>
      <c r="I48" s="57">
        <f>I46+I6</f>
        <v>0</v>
      </c>
    </row>
    <row r="49" spans="1:5" ht="48.7" customHeight="1" x14ac:dyDescent="0.25">
      <c r="A49" s="129" t="s">
        <v>135</v>
      </c>
      <c r="B49" s="129"/>
      <c r="C49" s="129" t="s">
        <v>136</v>
      </c>
      <c r="D49" s="129"/>
      <c r="E49" s="129"/>
    </row>
  </sheetData>
  <mergeCells count="45">
    <mergeCell ref="B30:C30"/>
    <mergeCell ref="B31:C31"/>
    <mergeCell ref="B32:C32"/>
    <mergeCell ref="D14:F14"/>
    <mergeCell ref="A46:E46"/>
    <mergeCell ref="B27:C27"/>
    <mergeCell ref="B28:C28"/>
    <mergeCell ref="B29:C29"/>
    <mergeCell ref="B21:C21"/>
    <mergeCell ref="B22:C22"/>
    <mergeCell ref="B35:C35"/>
    <mergeCell ref="B36:C36"/>
    <mergeCell ref="B37:C37"/>
    <mergeCell ref="A48:E48"/>
    <mergeCell ref="A47:E47"/>
    <mergeCell ref="D13:F13"/>
    <mergeCell ref="D34:F34"/>
    <mergeCell ref="B42:C42"/>
    <mergeCell ref="B43:C43"/>
    <mergeCell ref="B44:C44"/>
    <mergeCell ref="B39:C39"/>
    <mergeCell ref="B40:C40"/>
    <mergeCell ref="B41:C41"/>
    <mergeCell ref="B33:C33"/>
    <mergeCell ref="B34:C34"/>
    <mergeCell ref="B38:C38"/>
    <mergeCell ref="B24:C24"/>
    <mergeCell ref="B25:C25"/>
    <mergeCell ref="B26:C26"/>
    <mergeCell ref="A49:E49"/>
    <mergeCell ref="B12:C12"/>
    <mergeCell ref="A2:F2"/>
    <mergeCell ref="H2:I2"/>
    <mergeCell ref="B9:C9"/>
    <mergeCell ref="B10:C10"/>
    <mergeCell ref="B11:C11"/>
    <mergeCell ref="B23:C23"/>
    <mergeCell ref="B13:C13"/>
    <mergeCell ref="B14:C14"/>
    <mergeCell ref="B15:C15"/>
    <mergeCell ref="B16:C16"/>
    <mergeCell ref="B17:C17"/>
    <mergeCell ref="B18:C18"/>
    <mergeCell ref="B19:C19"/>
    <mergeCell ref="B20:C20"/>
  </mergeCells>
  <printOptions horizontalCentered="1" verticalCentered="1"/>
  <pageMargins left="0.23622047244094491" right="0.23622047244094491" top="0.74803149606299213" bottom="0.74803149606299213" header="0.31496062992125984" footer="0.31496062992125984"/>
  <pageSetup paperSize="9" scale="4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08379-3A07-4FC4-898D-7942E352EB4A}">
  <sheetPr>
    <pageSetUpPr fitToPage="1"/>
  </sheetPr>
  <dimension ref="A1:J50"/>
  <sheetViews>
    <sheetView showGridLines="0" zoomScale="90" zoomScaleNormal="90" workbookViewId="0">
      <selection activeCell="A2" sqref="A2:I49"/>
    </sheetView>
  </sheetViews>
  <sheetFormatPr baseColWidth="10" defaultColWidth="8.7265625" defaultRowHeight="14.4" x14ac:dyDescent="0.25"/>
  <cols>
    <col min="1" max="1" width="21.26953125" style="18" customWidth="1"/>
    <col min="2" max="2" width="26.26953125" style="18" customWidth="1"/>
    <col min="3" max="3" width="64.54296875" style="19" customWidth="1"/>
    <col min="4" max="4" width="12.7265625" style="20" customWidth="1"/>
    <col min="5" max="5" width="12.08984375" style="21" customWidth="1"/>
    <col min="6" max="6" width="11.453125" style="20" customWidth="1"/>
    <col min="7" max="7" width="4.08984375" style="23" customWidth="1"/>
    <col min="8" max="8" width="13.36328125" style="23" customWidth="1"/>
    <col min="9" max="9" width="13" style="24" customWidth="1"/>
    <col min="10" max="16384" width="8.7265625" style="23"/>
  </cols>
  <sheetData>
    <row r="1" spans="1:9" ht="21.3" customHeight="1" x14ac:dyDescent="0.25">
      <c r="G1" s="22"/>
    </row>
    <row r="2" spans="1:9" ht="46.35" customHeight="1" x14ac:dyDescent="0.25">
      <c r="A2" s="126" t="s">
        <v>28</v>
      </c>
      <c r="B2" s="126"/>
      <c r="C2" s="126"/>
      <c r="D2" s="126"/>
      <c r="E2" s="126"/>
      <c r="F2" s="126"/>
      <c r="G2" s="22"/>
      <c r="H2" s="137" t="s">
        <v>131</v>
      </c>
      <c r="I2" s="138"/>
    </row>
    <row r="3" spans="1:9" ht="10.050000000000001" customHeight="1" x14ac:dyDescent="0.25">
      <c r="A3" s="79"/>
      <c r="B3" s="79"/>
      <c r="C3" s="79"/>
      <c r="D3" s="80"/>
      <c r="E3" s="79"/>
      <c r="F3" s="80"/>
      <c r="G3" s="22"/>
      <c r="H3" s="81"/>
      <c r="I3" s="82"/>
    </row>
    <row r="4" spans="1:9" ht="28.8" x14ac:dyDescent="0.25">
      <c r="D4" s="20" t="s">
        <v>32</v>
      </c>
      <c r="F4" s="20" t="s">
        <v>32</v>
      </c>
      <c r="G4" s="22"/>
      <c r="H4" s="29" t="s">
        <v>44</v>
      </c>
    </row>
    <row r="5" spans="1:9" ht="29.45" thickBot="1" x14ac:dyDescent="0.3">
      <c r="A5" s="30" t="s">
        <v>1</v>
      </c>
      <c r="B5" s="30" t="s">
        <v>29</v>
      </c>
      <c r="C5" s="30" t="s">
        <v>0</v>
      </c>
      <c r="D5" s="31" t="s">
        <v>2</v>
      </c>
      <c r="E5" s="32" t="s">
        <v>30</v>
      </c>
      <c r="F5" s="33" t="s">
        <v>31</v>
      </c>
      <c r="G5" s="22"/>
      <c r="H5" s="34" t="s">
        <v>34</v>
      </c>
      <c r="I5" s="33" t="s">
        <v>35</v>
      </c>
    </row>
    <row r="6" spans="1:9" ht="70.75" customHeight="1" thickBot="1" x14ac:dyDescent="0.3">
      <c r="A6" s="5" t="s">
        <v>26</v>
      </c>
      <c r="B6" s="35"/>
      <c r="C6" s="107" t="s">
        <v>167</v>
      </c>
      <c r="D6" s="108">
        <v>354130</v>
      </c>
      <c r="E6" s="38">
        <v>0.2</v>
      </c>
      <c r="F6" s="109">
        <f>D6*(1-E6)</f>
        <v>283304</v>
      </c>
      <c r="G6" s="22"/>
      <c r="H6" s="40"/>
      <c r="I6" s="110">
        <f t="shared" ref="I6" si="0">H6*F6</f>
        <v>0</v>
      </c>
    </row>
    <row r="7" spans="1:9" x14ac:dyDescent="0.25">
      <c r="F7" s="43"/>
      <c r="G7" s="22"/>
      <c r="H7" s="92"/>
      <c r="I7" s="20"/>
    </row>
    <row r="8" spans="1:9" x14ac:dyDescent="0.25">
      <c r="A8" s="42" t="s">
        <v>21</v>
      </c>
      <c r="B8" s="42"/>
      <c r="C8" s="99"/>
      <c r="D8" s="43"/>
      <c r="F8" s="43"/>
      <c r="G8" s="22"/>
      <c r="H8" s="22"/>
      <c r="I8" s="43"/>
    </row>
    <row r="9" spans="1:9" ht="32.75" customHeight="1" x14ac:dyDescent="0.25">
      <c r="A9" s="44" t="s">
        <v>76</v>
      </c>
      <c r="B9" s="139" t="s">
        <v>0</v>
      </c>
      <c r="C9" s="140"/>
      <c r="D9" s="45" t="s">
        <v>2</v>
      </c>
      <c r="E9" s="46" t="s">
        <v>30</v>
      </c>
      <c r="F9" s="47" t="s">
        <v>31</v>
      </c>
      <c r="G9" s="22"/>
      <c r="H9" s="48" t="s">
        <v>34</v>
      </c>
      <c r="I9" s="47" t="s">
        <v>36</v>
      </c>
    </row>
    <row r="10" spans="1:9" ht="21.3" customHeight="1" x14ac:dyDescent="0.25">
      <c r="A10" s="16" t="s">
        <v>3</v>
      </c>
      <c r="B10" s="130" t="s">
        <v>60</v>
      </c>
      <c r="C10" s="131"/>
      <c r="D10" s="49">
        <v>5608</v>
      </c>
      <c r="E10" s="50"/>
      <c r="F10" s="51">
        <f t="shared" ref="F10:F43" si="1">D10*(1-E10)</f>
        <v>5608</v>
      </c>
      <c r="G10" s="22"/>
      <c r="H10" s="52"/>
      <c r="I10" s="53">
        <f>H10*F10</f>
        <v>0</v>
      </c>
    </row>
    <row r="11" spans="1:9" ht="21.3" customHeight="1" x14ac:dyDescent="0.25">
      <c r="A11" s="16" t="s">
        <v>4</v>
      </c>
      <c r="B11" s="130" t="s">
        <v>61</v>
      </c>
      <c r="C11" s="131"/>
      <c r="D11" s="49">
        <v>15399</v>
      </c>
      <c r="E11" s="50"/>
      <c r="F11" s="51">
        <f t="shared" si="1"/>
        <v>15399</v>
      </c>
      <c r="G11" s="22"/>
      <c r="H11" s="52"/>
      <c r="I11" s="53">
        <f t="shared" ref="I11:I43" si="2">H11*F11</f>
        <v>0</v>
      </c>
    </row>
    <row r="12" spans="1:9" ht="21.3" customHeight="1" x14ac:dyDescent="0.25">
      <c r="A12" s="16" t="s">
        <v>5</v>
      </c>
      <c r="B12" s="130" t="s">
        <v>62</v>
      </c>
      <c r="C12" s="131"/>
      <c r="D12" s="49">
        <v>14520</v>
      </c>
      <c r="E12" s="50"/>
      <c r="F12" s="51">
        <f t="shared" si="1"/>
        <v>14520</v>
      </c>
      <c r="G12" s="22"/>
      <c r="H12" s="52"/>
      <c r="I12" s="53">
        <f t="shared" si="2"/>
        <v>0</v>
      </c>
    </row>
    <row r="13" spans="1:9" s="64" customFormat="1" ht="21.3" customHeight="1" x14ac:dyDescent="0.25">
      <c r="A13" s="17" t="s">
        <v>6</v>
      </c>
      <c r="B13" s="130" t="s">
        <v>75</v>
      </c>
      <c r="C13" s="131"/>
      <c r="D13" s="134" t="s">
        <v>126</v>
      </c>
      <c r="E13" s="135"/>
      <c r="F13" s="136"/>
      <c r="G13" s="61"/>
      <c r="H13" s="62"/>
      <c r="I13" s="63">
        <f t="shared" si="2"/>
        <v>0</v>
      </c>
    </row>
    <row r="14" spans="1:9" s="64" customFormat="1" ht="21.3" customHeight="1" x14ac:dyDescent="0.25">
      <c r="A14" s="17" t="s">
        <v>7</v>
      </c>
      <c r="B14" s="130" t="s">
        <v>63</v>
      </c>
      <c r="C14" s="131"/>
      <c r="D14" s="134" t="s">
        <v>59</v>
      </c>
      <c r="E14" s="135"/>
      <c r="F14" s="136"/>
      <c r="G14" s="61"/>
      <c r="H14" s="62"/>
      <c r="I14" s="63">
        <f t="shared" si="2"/>
        <v>0</v>
      </c>
    </row>
    <row r="15" spans="1:9" ht="21.3" customHeight="1" x14ac:dyDescent="0.25">
      <c r="A15" s="16" t="s">
        <v>10</v>
      </c>
      <c r="B15" s="130" t="s">
        <v>86</v>
      </c>
      <c r="C15" s="131"/>
      <c r="D15" s="49">
        <v>10284</v>
      </c>
      <c r="E15" s="50"/>
      <c r="F15" s="51">
        <f t="shared" si="1"/>
        <v>10284</v>
      </c>
      <c r="G15" s="22"/>
      <c r="H15" s="52"/>
      <c r="I15" s="53">
        <f t="shared" si="2"/>
        <v>0</v>
      </c>
    </row>
    <row r="16" spans="1:9" ht="29.45" customHeight="1" x14ac:dyDescent="0.25">
      <c r="A16" s="16" t="s">
        <v>11</v>
      </c>
      <c r="B16" s="130" t="s">
        <v>87</v>
      </c>
      <c r="C16" s="131"/>
      <c r="D16" s="49">
        <v>18608</v>
      </c>
      <c r="E16" s="50"/>
      <c r="F16" s="51">
        <f t="shared" si="1"/>
        <v>18608</v>
      </c>
      <c r="G16" s="22"/>
      <c r="H16" s="52"/>
      <c r="I16" s="53">
        <f t="shared" si="2"/>
        <v>0</v>
      </c>
    </row>
    <row r="17" spans="1:10" ht="21" customHeight="1" x14ac:dyDescent="0.25">
      <c r="A17" s="16" t="s">
        <v>12</v>
      </c>
      <c r="B17" s="130" t="s">
        <v>64</v>
      </c>
      <c r="C17" s="131"/>
      <c r="D17" s="78">
        <v>5923</v>
      </c>
      <c r="E17" s="50"/>
      <c r="F17" s="51">
        <f t="shared" si="1"/>
        <v>5923</v>
      </c>
      <c r="G17" s="22"/>
      <c r="H17" s="52"/>
      <c r="I17" s="53">
        <f t="shared" si="2"/>
        <v>0</v>
      </c>
    </row>
    <row r="18" spans="1:10" ht="21.3" customHeight="1" x14ac:dyDescent="0.25">
      <c r="A18" s="16" t="s">
        <v>15</v>
      </c>
      <c r="B18" s="130" t="s">
        <v>90</v>
      </c>
      <c r="C18" s="131"/>
      <c r="D18" s="78">
        <v>2244</v>
      </c>
      <c r="E18" s="50"/>
      <c r="F18" s="51">
        <f t="shared" si="1"/>
        <v>2244</v>
      </c>
      <c r="G18" s="22"/>
      <c r="H18" s="52"/>
      <c r="I18" s="53">
        <f t="shared" si="2"/>
        <v>0</v>
      </c>
    </row>
    <row r="19" spans="1:10" ht="21.3" customHeight="1" x14ac:dyDescent="0.25">
      <c r="A19" s="16" t="s">
        <v>91</v>
      </c>
      <c r="B19" s="130" t="s">
        <v>92</v>
      </c>
      <c r="C19" s="131"/>
      <c r="D19" s="78">
        <v>3535</v>
      </c>
      <c r="E19" s="50"/>
      <c r="F19" s="51">
        <f t="shared" si="1"/>
        <v>3535</v>
      </c>
      <c r="G19" s="22"/>
      <c r="H19" s="52"/>
      <c r="I19" s="53">
        <f t="shared" si="2"/>
        <v>0</v>
      </c>
    </row>
    <row r="20" spans="1:10" ht="21.3" customHeight="1" x14ac:dyDescent="0.25">
      <c r="A20" s="16" t="s">
        <v>16</v>
      </c>
      <c r="B20" s="130" t="s">
        <v>93</v>
      </c>
      <c r="C20" s="131"/>
      <c r="D20" s="78">
        <v>1325</v>
      </c>
      <c r="E20" s="50"/>
      <c r="F20" s="51">
        <f t="shared" si="1"/>
        <v>1325</v>
      </c>
      <c r="G20" s="22"/>
      <c r="H20" s="52"/>
      <c r="I20" s="53">
        <f t="shared" si="2"/>
        <v>0</v>
      </c>
    </row>
    <row r="21" spans="1:10" ht="21.3" customHeight="1" x14ac:dyDescent="0.25">
      <c r="A21" s="16" t="s">
        <v>17</v>
      </c>
      <c r="B21" s="130" t="s">
        <v>65</v>
      </c>
      <c r="C21" s="131"/>
      <c r="D21" s="78">
        <v>2769</v>
      </c>
      <c r="E21" s="50"/>
      <c r="F21" s="51">
        <f t="shared" si="1"/>
        <v>2769</v>
      </c>
      <c r="G21" s="22"/>
      <c r="H21" s="52"/>
      <c r="I21" s="53">
        <f t="shared" si="2"/>
        <v>0</v>
      </c>
    </row>
    <row r="22" spans="1:10" ht="21.3" customHeight="1" x14ac:dyDescent="0.25">
      <c r="A22" s="16" t="s">
        <v>18</v>
      </c>
      <c r="B22" s="130" t="s">
        <v>70</v>
      </c>
      <c r="C22" s="131"/>
      <c r="D22" s="78">
        <v>1176</v>
      </c>
      <c r="E22" s="50"/>
      <c r="F22" s="51">
        <f t="shared" si="1"/>
        <v>1176</v>
      </c>
      <c r="G22" s="22"/>
      <c r="H22" s="52"/>
      <c r="I22" s="53">
        <f t="shared" si="2"/>
        <v>0</v>
      </c>
    </row>
    <row r="23" spans="1:10" ht="21.3" customHeight="1" x14ac:dyDescent="0.25">
      <c r="A23" s="16" t="s">
        <v>19</v>
      </c>
      <c r="B23" s="130" t="s">
        <v>94</v>
      </c>
      <c r="C23" s="131"/>
      <c r="D23" s="78">
        <v>881</v>
      </c>
      <c r="E23" s="50"/>
      <c r="F23" s="51">
        <f t="shared" si="1"/>
        <v>881</v>
      </c>
      <c r="G23" s="22"/>
      <c r="H23" s="52"/>
      <c r="I23" s="53">
        <f t="shared" si="2"/>
        <v>0</v>
      </c>
    </row>
    <row r="24" spans="1:10" ht="21" customHeight="1" x14ac:dyDescent="0.25">
      <c r="A24" s="16" t="s">
        <v>20</v>
      </c>
      <c r="B24" s="130" t="s">
        <v>130</v>
      </c>
      <c r="C24" s="131"/>
      <c r="D24" s="49">
        <v>4526</v>
      </c>
      <c r="E24" s="50"/>
      <c r="F24" s="51">
        <f t="shared" si="1"/>
        <v>4526</v>
      </c>
      <c r="G24" s="22"/>
      <c r="H24" s="52"/>
      <c r="I24" s="53">
        <f t="shared" si="2"/>
        <v>0</v>
      </c>
    </row>
    <row r="25" spans="1:10" ht="34.450000000000003" customHeight="1" x14ac:dyDescent="0.25">
      <c r="A25" s="54" t="s">
        <v>49</v>
      </c>
      <c r="B25" s="130" t="s">
        <v>67</v>
      </c>
      <c r="C25" s="131"/>
      <c r="D25" s="49">
        <v>987</v>
      </c>
      <c r="E25" s="50"/>
      <c r="F25" s="55">
        <f t="shared" si="1"/>
        <v>987</v>
      </c>
      <c r="G25" s="22"/>
      <c r="H25" s="52"/>
      <c r="I25" s="49">
        <f t="shared" si="2"/>
        <v>0</v>
      </c>
    </row>
    <row r="26" spans="1:10" ht="34.299999999999997" customHeight="1" x14ac:dyDescent="0.25">
      <c r="A26" s="54" t="s">
        <v>50</v>
      </c>
      <c r="B26" s="130" t="s">
        <v>68</v>
      </c>
      <c r="C26" s="131"/>
      <c r="D26" s="49">
        <v>826</v>
      </c>
      <c r="E26" s="50"/>
      <c r="F26" s="55">
        <f t="shared" si="1"/>
        <v>826</v>
      </c>
      <c r="G26" s="22"/>
      <c r="H26" s="52"/>
      <c r="I26" s="49">
        <f t="shared" si="2"/>
        <v>0</v>
      </c>
    </row>
    <row r="27" spans="1:10" ht="23.95" customHeight="1" x14ac:dyDescent="0.25">
      <c r="A27" s="54" t="s">
        <v>51</v>
      </c>
      <c r="B27" s="130" t="s">
        <v>71</v>
      </c>
      <c r="C27" s="131"/>
      <c r="D27" s="49">
        <v>2733</v>
      </c>
      <c r="E27" s="50"/>
      <c r="F27" s="55">
        <f t="shared" si="1"/>
        <v>2733</v>
      </c>
      <c r="G27" s="22"/>
      <c r="H27" s="52"/>
      <c r="I27" s="49">
        <f t="shared" si="2"/>
        <v>0</v>
      </c>
    </row>
    <row r="28" spans="1:10" ht="25.7" customHeight="1" x14ac:dyDescent="0.25">
      <c r="A28" s="54" t="s">
        <v>52</v>
      </c>
      <c r="B28" s="130" t="s">
        <v>69</v>
      </c>
      <c r="C28" s="131"/>
      <c r="D28" s="49">
        <v>3469</v>
      </c>
      <c r="E28" s="50"/>
      <c r="F28" s="55">
        <f t="shared" si="1"/>
        <v>3469</v>
      </c>
      <c r="G28" s="22"/>
      <c r="H28" s="52"/>
      <c r="I28" s="49">
        <f t="shared" si="2"/>
        <v>0</v>
      </c>
    </row>
    <row r="29" spans="1:10" ht="22.55" customHeight="1" x14ac:dyDescent="0.25">
      <c r="A29" s="54" t="s">
        <v>96</v>
      </c>
      <c r="B29" s="130" t="s">
        <v>99</v>
      </c>
      <c r="C29" s="131"/>
      <c r="D29" s="49">
        <v>7660</v>
      </c>
      <c r="E29" s="50"/>
      <c r="F29" s="55">
        <f t="shared" si="1"/>
        <v>7660</v>
      </c>
      <c r="G29" s="22"/>
      <c r="H29" s="52"/>
      <c r="I29" s="53">
        <f t="shared" si="2"/>
        <v>0</v>
      </c>
    </row>
    <row r="30" spans="1:10" ht="22.55" customHeight="1" x14ac:dyDescent="0.25">
      <c r="A30" s="54" t="s">
        <v>97</v>
      </c>
      <c r="B30" s="130" t="s">
        <v>78</v>
      </c>
      <c r="C30" s="131"/>
      <c r="D30" s="49">
        <v>9766</v>
      </c>
      <c r="E30" s="50"/>
      <c r="F30" s="55">
        <f t="shared" si="1"/>
        <v>9766</v>
      </c>
      <c r="G30" s="22"/>
      <c r="H30" s="52"/>
      <c r="I30" s="53">
        <f t="shared" si="2"/>
        <v>0</v>
      </c>
    </row>
    <row r="31" spans="1:10" ht="22.55" customHeight="1" x14ac:dyDescent="0.25">
      <c r="A31" s="54" t="s">
        <v>98</v>
      </c>
      <c r="B31" s="130" t="s">
        <v>100</v>
      </c>
      <c r="C31" s="131"/>
      <c r="D31" s="49">
        <v>9838</v>
      </c>
      <c r="E31" s="50"/>
      <c r="F31" s="55">
        <f t="shared" si="1"/>
        <v>9838</v>
      </c>
      <c r="G31" s="22"/>
      <c r="H31" s="52"/>
      <c r="I31" s="53">
        <f t="shared" si="2"/>
        <v>0</v>
      </c>
    </row>
    <row r="32" spans="1:10" ht="25.05" customHeight="1" x14ac:dyDescent="0.25">
      <c r="A32" s="54" t="s">
        <v>54</v>
      </c>
      <c r="B32" s="130" t="s">
        <v>81</v>
      </c>
      <c r="C32" s="131"/>
      <c r="D32" s="49">
        <v>1719</v>
      </c>
      <c r="E32" s="50"/>
      <c r="F32" s="55">
        <f t="shared" si="1"/>
        <v>1719</v>
      </c>
      <c r="G32" s="22"/>
      <c r="H32" s="52"/>
      <c r="I32" s="49">
        <f t="shared" si="2"/>
        <v>0</v>
      </c>
      <c r="J32" s="77"/>
    </row>
    <row r="33" spans="1:10" s="77" customFormat="1" ht="25.05" customHeight="1" x14ac:dyDescent="0.25">
      <c r="A33" s="91" t="s">
        <v>55</v>
      </c>
      <c r="B33" s="132" t="s">
        <v>72</v>
      </c>
      <c r="C33" s="133"/>
      <c r="D33" s="134" t="s">
        <v>59</v>
      </c>
      <c r="E33" s="135"/>
      <c r="F33" s="136"/>
      <c r="G33" s="75"/>
      <c r="H33" s="76"/>
      <c r="I33" s="78">
        <f t="shared" si="2"/>
        <v>0</v>
      </c>
      <c r="J33" s="23"/>
    </row>
    <row r="34" spans="1:10" ht="25.05" customHeight="1" x14ac:dyDescent="0.25">
      <c r="A34" s="54" t="s">
        <v>56</v>
      </c>
      <c r="B34" s="130" t="s">
        <v>73</v>
      </c>
      <c r="C34" s="131"/>
      <c r="D34" s="20">
        <v>1302</v>
      </c>
      <c r="E34" s="50"/>
      <c r="F34" s="55">
        <f t="shared" si="1"/>
        <v>1302</v>
      </c>
      <c r="G34" s="22"/>
      <c r="H34" s="52"/>
      <c r="I34" s="49">
        <f t="shared" si="2"/>
        <v>0</v>
      </c>
    </row>
    <row r="35" spans="1:10" ht="25.05" customHeight="1" x14ac:dyDescent="0.25">
      <c r="A35" s="54" t="s">
        <v>57</v>
      </c>
      <c r="B35" s="130" t="s">
        <v>95</v>
      </c>
      <c r="C35" s="131"/>
      <c r="D35" s="72">
        <v>992</v>
      </c>
      <c r="E35" s="50"/>
      <c r="F35" s="55">
        <f t="shared" si="1"/>
        <v>992</v>
      </c>
      <c r="G35" s="22"/>
      <c r="H35" s="52"/>
      <c r="I35" s="49">
        <f t="shared" si="2"/>
        <v>0</v>
      </c>
    </row>
    <row r="36" spans="1:10" ht="25.05" customHeight="1" x14ac:dyDescent="0.25">
      <c r="A36" s="54" t="s">
        <v>58</v>
      </c>
      <c r="B36" s="130" t="s">
        <v>77</v>
      </c>
      <c r="C36" s="131"/>
      <c r="D36" s="49">
        <v>867</v>
      </c>
      <c r="E36" s="50"/>
      <c r="F36" s="55">
        <f t="shared" si="1"/>
        <v>867</v>
      </c>
      <c r="G36" s="22"/>
      <c r="H36" s="52"/>
      <c r="I36" s="49">
        <f t="shared" si="2"/>
        <v>0</v>
      </c>
    </row>
    <row r="37" spans="1:10" ht="19.25" customHeight="1" x14ac:dyDescent="0.25">
      <c r="A37" s="16" t="s">
        <v>84</v>
      </c>
      <c r="B37" s="132" t="s">
        <v>125</v>
      </c>
      <c r="C37" s="133"/>
      <c r="D37" s="49">
        <v>1039</v>
      </c>
      <c r="E37" s="50"/>
      <c r="F37" s="55">
        <f t="shared" si="1"/>
        <v>1039</v>
      </c>
      <c r="G37" s="22"/>
      <c r="H37" s="52"/>
      <c r="I37" s="63">
        <f t="shared" si="2"/>
        <v>0</v>
      </c>
    </row>
    <row r="38" spans="1:10" ht="22.55" customHeight="1" x14ac:dyDescent="0.25">
      <c r="A38" s="17" t="s">
        <v>104</v>
      </c>
      <c r="B38" s="132" t="s">
        <v>102</v>
      </c>
      <c r="C38" s="133"/>
      <c r="D38" s="49">
        <v>3820</v>
      </c>
      <c r="E38" s="59"/>
      <c r="F38" s="55">
        <f t="shared" si="1"/>
        <v>3820</v>
      </c>
      <c r="G38" s="22"/>
      <c r="H38" s="52"/>
      <c r="I38" s="63">
        <f t="shared" si="2"/>
        <v>0</v>
      </c>
    </row>
    <row r="39" spans="1:10" ht="22.55" customHeight="1" x14ac:dyDescent="0.25">
      <c r="A39" s="17" t="s">
        <v>106</v>
      </c>
      <c r="B39" s="132" t="s">
        <v>105</v>
      </c>
      <c r="C39" s="133"/>
      <c r="D39" s="49">
        <v>1029</v>
      </c>
      <c r="E39" s="59"/>
      <c r="F39" s="55">
        <f t="shared" si="1"/>
        <v>1029</v>
      </c>
      <c r="G39" s="22"/>
      <c r="H39" s="52"/>
      <c r="I39" s="63">
        <f t="shared" si="2"/>
        <v>0</v>
      </c>
    </row>
    <row r="40" spans="1:10" ht="22.55" customHeight="1" x14ac:dyDescent="0.25">
      <c r="A40" s="17" t="s">
        <v>117</v>
      </c>
      <c r="B40" s="132" t="s">
        <v>124</v>
      </c>
      <c r="C40" s="133"/>
      <c r="D40" s="78">
        <v>1957</v>
      </c>
      <c r="E40" s="59"/>
      <c r="F40" s="93">
        <f t="shared" si="1"/>
        <v>1957</v>
      </c>
      <c r="G40" s="22"/>
      <c r="H40" s="52"/>
      <c r="I40" s="63">
        <f t="shared" si="2"/>
        <v>0</v>
      </c>
    </row>
    <row r="41" spans="1:10" ht="22.55" customHeight="1" x14ac:dyDescent="0.25">
      <c r="A41" s="17" t="s">
        <v>118</v>
      </c>
      <c r="B41" s="132" t="s">
        <v>119</v>
      </c>
      <c r="C41" s="133"/>
      <c r="D41" s="78">
        <v>861</v>
      </c>
      <c r="E41" s="59"/>
      <c r="F41" s="93">
        <f t="shared" si="1"/>
        <v>861</v>
      </c>
      <c r="G41" s="22"/>
      <c r="H41" s="52"/>
      <c r="I41" s="63">
        <f t="shared" si="2"/>
        <v>0</v>
      </c>
    </row>
    <row r="42" spans="1:10" ht="22.55" customHeight="1" x14ac:dyDescent="0.25">
      <c r="A42" s="17" t="s">
        <v>120</v>
      </c>
      <c r="B42" s="132" t="s">
        <v>123</v>
      </c>
      <c r="C42" s="133"/>
      <c r="D42" s="78">
        <v>1061</v>
      </c>
      <c r="E42" s="59"/>
      <c r="F42" s="93">
        <f t="shared" si="1"/>
        <v>1061</v>
      </c>
      <c r="G42" s="22"/>
      <c r="H42" s="52"/>
      <c r="I42" s="63">
        <f t="shared" si="2"/>
        <v>0</v>
      </c>
    </row>
    <row r="43" spans="1:10" ht="22.55" customHeight="1" x14ac:dyDescent="0.25">
      <c r="A43" s="17" t="s">
        <v>121</v>
      </c>
      <c r="B43" s="132" t="s">
        <v>122</v>
      </c>
      <c r="C43" s="133"/>
      <c r="D43" s="78">
        <v>287</v>
      </c>
      <c r="E43" s="59"/>
      <c r="F43" s="93">
        <f t="shared" si="1"/>
        <v>287</v>
      </c>
      <c r="G43" s="22"/>
      <c r="H43" s="52"/>
      <c r="I43" s="63">
        <f t="shared" si="2"/>
        <v>0</v>
      </c>
    </row>
    <row r="44" spans="1:10" ht="22.55" customHeight="1" thickBot="1" x14ac:dyDescent="0.3">
      <c r="D44" s="43"/>
      <c r="F44" s="43"/>
      <c r="G44" s="22"/>
      <c r="H44" s="22"/>
      <c r="I44" s="43"/>
    </row>
    <row r="45" spans="1:10" ht="22.55" customHeight="1" thickBot="1" x14ac:dyDescent="0.3">
      <c r="A45" s="141" t="s">
        <v>53</v>
      </c>
      <c r="B45" s="141"/>
      <c r="C45" s="141"/>
      <c r="D45" s="141"/>
      <c r="E45" s="141"/>
      <c r="F45" s="43"/>
      <c r="G45" s="22"/>
      <c r="H45" s="56" t="s">
        <v>38</v>
      </c>
      <c r="I45" s="57">
        <f>SUM(I10:I43)</f>
        <v>0</v>
      </c>
    </row>
    <row r="46" spans="1:10" ht="22.55" customHeight="1" thickBot="1" x14ac:dyDescent="0.35">
      <c r="A46" s="127" t="s">
        <v>33</v>
      </c>
      <c r="B46" s="127"/>
      <c r="C46" s="127"/>
      <c r="D46" s="127"/>
      <c r="E46" s="127"/>
      <c r="F46" s="43"/>
      <c r="G46" s="22"/>
      <c r="I46" s="58"/>
    </row>
    <row r="47" spans="1:10" ht="22.55" customHeight="1" thickBot="1" x14ac:dyDescent="0.3">
      <c r="A47" s="128" t="s">
        <v>134</v>
      </c>
      <c r="B47" s="128"/>
      <c r="C47" s="128"/>
      <c r="D47" s="128"/>
      <c r="E47" s="128"/>
      <c r="F47" s="43"/>
      <c r="H47" s="56" t="s">
        <v>37</v>
      </c>
      <c r="I47" s="57">
        <f>I45+I6</f>
        <v>0</v>
      </c>
    </row>
    <row r="48" spans="1:10" ht="45.1" customHeight="1" x14ac:dyDescent="0.25">
      <c r="A48" s="129" t="s">
        <v>135</v>
      </c>
      <c r="B48" s="129"/>
      <c r="C48" s="129" t="s">
        <v>136</v>
      </c>
      <c r="D48" s="129"/>
      <c r="E48" s="129"/>
      <c r="F48" s="43"/>
      <c r="I48" s="58"/>
    </row>
    <row r="49" ht="29.45" customHeight="1" x14ac:dyDescent="0.25"/>
    <row r="50" ht="52" customHeight="1" x14ac:dyDescent="0.25"/>
  </sheetData>
  <mergeCells count="44">
    <mergeCell ref="B41:C41"/>
    <mergeCell ref="B42:C42"/>
    <mergeCell ref="B43:C43"/>
    <mergeCell ref="A45:E45"/>
    <mergeCell ref="B33:C33"/>
    <mergeCell ref="D33:F33"/>
    <mergeCell ref="B34:C34"/>
    <mergeCell ref="B36:C36"/>
    <mergeCell ref="B37:C37"/>
    <mergeCell ref="B38:C38"/>
    <mergeCell ref="B39:C39"/>
    <mergeCell ref="B40:C40"/>
    <mergeCell ref="A48:E48"/>
    <mergeCell ref="B12:C12"/>
    <mergeCell ref="A2:F2"/>
    <mergeCell ref="B19:C19"/>
    <mergeCell ref="B20:C20"/>
    <mergeCell ref="B21:C21"/>
    <mergeCell ref="B22:C22"/>
    <mergeCell ref="B29:C29"/>
    <mergeCell ref="B13:C13"/>
    <mergeCell ref="B14:C14"/>
    <mergeCell ref="B15:C15"/>
    <mergeCell ref="B16:C16"/>
    <mergeCell ref="B17:C17"/>
    <mergeCell ref="D14:F14"/>
    <mergeCell ref="A47:E47"/>
    <mergeCell ref="A46:E46"/>
    <mergeCell ref="H2:I2"/>
    <mergeCell ref="B9:C9"/>
    <mergeCell ref="B10:C10"/>
    <mergeCell ref="B11:C11"/>
    <mergeCell ref="B35:C35"/>
    <mergeCell ref="B23:C23"/>
    <mergeCell ref="B24:C24"/>
    <mergeCell ref="B25:C25"/>
    <mergeCell ref="B26:C26"/>
    <mergeCell ref="B27:C27"/>
    <mergeCell ref="B28:C28"/>
    <mergeCell ref="B32:C32"/>
    <mergeCell ref="D13:F13"/>
    <mergeCell ref="B30:C30"/>
    <mergeCell ref="B31:C31"/>
    <mergeCell ref="B18:C18"/>
  </mergeCells>
  <printOptions horizontalCentered="1" verticalCentered="1"/>
  <pageMargins left="0.23622047244094491" right="0.23622047244094491" top="0.74803149606299213" bottom="0.74803149606299213" header="0.31496062992125984" footer="0.31496062992125984"/>
  <pageSetup paperSize="9" scale="4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44E2E-742C-42A8-A99B-5C231ED28D15}">
  <sheetPr>
    <pageSetUpPr fitToPage="1"/>
  </sheetPr>
  <dimension ref="A1:L54"/>
  <sheetViews>
    <sheetView showGridLines="0" topLeftCell="A18" zoomScale="90" zoomScaleNormal="90" workbookViewId="0">
      <selection activeCell="A52" sqref="A52:E52"/>
    </sheetView>
  </sheetViews>
  <sheetFormatPr baseColWidth="10" defaultColWidth="8.7265625" defaultRowHeight="14.4" x14ac:dyDescent="0.25"/>
  <cols>
    <col min="1" max="1" width="21.26953125" style="18" customWidth="1"/>
    <col min="2" max="2" width="26.26953125" style="18" customWidth="1"/>
    <col min="3" max="3" width="61.1796875" style="19" customWidth="1"/>
    <col min="4" max="4" width="12.453125" style="20" customWidth="1"/>
    <col min="5" max="5" width="12.26953125" style="21" customWidth="1"/>
    <col min="6" max="6" width="12.08984375" style="20" customWidth="1"/>
    <col min="7" max="7" width="4.08984375" style="23" customWidth="1"/>
    <col min="8" max="8" width="13.36328125" style="23" customWidth="1"/>
    <col min="9" max="9" width="13" style="24" customWidth="1"/>
    <col min="10" max="10" width="10.81640625" style="23" bestFit="1" customWidth="1"/>
    <col min="11" max="16384" width="8.7265625" style="23"/>
  </cols>
  <sheetData>
    <row r="1" spans="1:10" ht="21.3" customHeight="1" x14ac:dyDescent="0.25">
      <c r="G1" s="22"/>
    </row>
    <row r="2" spans="1:10" ht="46.35" customHeight="1" x14ac:dyDescent="0.25">
      <c r="A2" s="126" t="s">
        <v>28</v>
      </c>
      <c r="B2" s="126"/>
      <c r="C2" s="126"/>
      <c r="D2" s="126"/>
      <c r="E2" s="126"/>
      <c r="F2" s="126"/>
      <c r="G2" s="22"/>
      <c r="H2" s="137" t="s">
        <v>131</v>
      </c>
      <c r="I2" s="138"/>
    </row>
    <row r="3" spans="1:10" ht="10.050000000000001" customHeight="1" x14ac:dyDescent="0.25">
      <c r="A3" s="79"/>
      <c r="B3" s="79"/>
      <c r="C3" s="79"/>
      <c r="D3" s="80"/>
      <c r="E3" s="79"/>
      <c r="F3" s="80"/>
      <c r="G3" s="22"/>
      <c r="H3" s="81"/>
      <c r="I3" s="82"/>
    </row>
    <row r="4" spans="1:10" ht="28.8" x14ac:dyDescent="0.25">
      <c r="D4" s="20" t="s">
        <v>32</v>
      </c>
      <c r="E4" s="83"/>
      <c r="F4" s="20" t="s">
        <v>32</v>
      </c>
      <c r="G4" s="22"/>
      <c r="H4" s="29" t="s">
        <v>44</v>
      </c>
    </row>
    <row r="5" spans="1:10" ht="29.45" thickBot="1" x14ac:dyDescent="0.3">
      <c r="A5" s="30" t="s">
        <v>1</v>
      </c>
      <c r="B5" s="30" t="s">
        <v>29</v>
      </c>
      <c r="C5" s="30" t="s">
        <v>0</v>
      </c>
      <c r="D5" s="31" t="s">
        <v>2</v>
      </c>
      <c r="E5" s="32" t="s">
        <v>30</v>
      </c>
      <c r="F5" s="33" t="s">
        <v>31</v>
      </c>
      <c r="G5" s="22"/>
      <c r="H5" s="34" t="s">
        <v>34</v>
      </c>
      <c r="I5" s="33" t="s">
        <v>35</v>
      </c>
    </row>
    <row r="6" spans="1:10" ht="72.650000000000006" customHeight="1" thickBot="1" x14ac:dyDescent="0.3">
      <c r="A6" s="5" t="s">
        <v>168</v>
      </c>
      <c r="B6" s="35"/>
      <c r="C6" s="8" t="s">
        <v>169</v>
      </c>
      <c r="D6" s="37">
        <v>381490</v>
      </c>
      <c r="E6" s="86">
        <v>0.2</v>
      </c>
      <c r="F6" s="39">
        <f>D6*(1-E6)</f>
        <v>305192</v>
      </c>
      <c r="G6" s="22"/>
      <c r="H6" s="40"/>
      <c r="I6" s="85">
        <f t="shared" ref="I6" si="0">H6*F6</f>
        <v>0</v>
      </c>
      <c r="J6" s="41"/>
    </row>
    <row r="7" spans="1:10" x14ac:dyDescent="0.25">
      <c r="G7" s="22"/>
      <c r="H7" s="22"/>
      <c r="I7" s="20"/>
    </row>
    <row r="8" spans="1:10" x14ac:dyDescent="0.25">
      <c r="A8" s="42" t="s">
        <v>21</v>
      </c>
      <c r="B8" s="42"/>
      <c r="D8" s="43"/>
      <c r="F8" s="43"/>
      <c r="G8" s="22"/>
      <c r="H8" s="22"/>
      <c r="I8" s="43"/>
    </row>
    <row r="9" spans="1:10" ht="32.75" customHeight="1" x14ac:dyDescent="0.25">
      <c r="A9" s="44" t="s">
        <v>76</v>
      </c>
      <c r="B9" s="139" t="s">
        <v>0</v>
      </c>
      <c r="C9" s="140"/>
      <c r="D9" s="45" t="s">
        <v>2</v>
      </c>
      <c r="E9" s="46" t="s">
        <v>30</v>
      </c>
      <c r="F9" s="47" t="s">
        <v>31</v>
      </c>
      <c r="G9" s="22"/>
      <c r="H9" s="48" t="s">
        <v>34</v>
      </c>
      <c r="I9" s="47" t="s">
        <v>36</v>
      </c>
    </row>
    <row r="10" spans="1:10" ht="21.3" customHeight="1" x14ac:dyDescent="0.25">
      <c r="A10" s="16" t="s">
        <v>3</v>
      </c>
      <c r="B10" s="130" t="s">
        <v>60</v>
      </c>
      <c r="C10" s="131"/>
      <c r="D10" s="49">
        <v>5608</v>
      </c>
      <c r="E10" s="50"/>
      <c r="F10" s="51">
        <f>D10*(1-E10)</f>
        <v>5608</v>
      </c>
      <c r="G10" s="22"/>
      <c r="H10" s="52"/>
      <c r="I10" s="53">
        <f>H10*F10</f>
        <v>0</v>
      </c>
    </row>
    <row r="11" spans="1:10" ht="21.3" customHeight="1" x14ac:dyDescent="0.25">
      <c r="A11" s="16" t="s">
        <v>4</v>
      </c>
      <c r="B11" s="130" t="s">
        <v>61</v>
      </c>
      <c r="C11" s="131"/>
      <c r="D11" s="49">
        <v>15399</v>
      </c>
      <c r="E11" s="50"/>
      <c r="F11" s="51">
        <f t="shared" ref="F11:F15" si="1">D11*(1-E11)</f>
        <v>15399</v>
      </c>
      <c r="G11" s="22"/>
      <c r="H11" s="52"/>
      <c r="I11" s="53">
        <f t="shared" ref="I11:I41" si="2">H11*F11</f>
        <v>0</v>
      </c>
    </row>
    <row r="12" spans="1:10" ht="21.3" customHeight="1" x14ac:dyDescent="0.25">
      <c r="A12" s="16" t="s">
        <v>5</v>
      </c>
      <c r="B12" s="130" t="s">
        <v>62</v>
      </c>
      <c r="C12" s="131"/>
      <c r="D12" s="49">
        <v>14520</v>
      </c>
      <c r="E12" s="50"/>
      <c r="F12" s="51">
        <f t="shared" si="1"/>
        <v>14520</v>
      </c>
      <c r="G12" s="22"/>
      <c r="H12" s="52"/>
      <c r="I12" s="53">
        <f t="shared" si="2"/>
        <v>0</v>
      </c>
    </row>
    <row r="13" spans="1:10" s="77" customFormat="1" ht="21.6" customHeight="1" x14ac:dyDescent="0.25">
      <c r="A13" s="17" t="s">
        <v>47</v>
      </c>
      <c r="B13" s="132" t="s">
        <v>137</v>
      </c>
      <c r="C13" s="133"/>
      <c r="D13" s="145" t="s">
        <v>59</v>
      </c>
      <c r="E13" s="146"/>
      <c r="F13" s="147"/>
      <c r="G13" s="75"/>
      <c r="H13" s="62"/>
      <c r="I13" s="53">
        <f t="shared" si="2"/>
        <v>0</v>
      </c>
    </row>
    <row r="14" spans="1:10" ht="21.3" customHeight="1" x14ac:dyDescent="0.25">
      <c r="A14" s="17" t="s">
        <v>138</v>
      </c>
      <c r="B14" s="132" t="s">
        <v>142</v>
      </c>
      <c r="C14" s="133"/>
      <c r="D14" s="49">
        <v>2037</v>
      </c>
      <c r="E14" s="50"/>
      <c r="F14" s="51">
        <f t="shared" ref="F14" si="3">D14*(1-E14)</f>
        <v>2037</v>
      </c>
      <c r="G14" s="22"/>
      <c r="H14" s="52"/>
      <c r="I14" s="53">
        <f t="shared" si="2"/>
        <v>0</v>
      </c>
    </row>
    <row r="15" spans="1:10" ht="22.25" customHeight="1" x14ac:dyDescent="0.25">
      <c r="A15" s="16" t="s">
        <v>9</v>
      </c>
      <c r="B15" s="130" t="s">
        <v>74</v>
      </c>
      <c r="C15" s="131"/>
      <c r="D15" s="49">
        <v>7180</v>
      </c>
      <c r="E15" s="50"/>
      <c r="F15" s="51">
        <f t="shared" si="1"/>
        <v>7180</v>
      </c>
      <c r="G15" s="22"/>
      <c r="H15" s="52"/>
      <c r="I15" s="53">
        <f t="shared" si="2"/>
        <v>0</v>
      </c>
    </row>
    <row r="16" spans="1:10" ht="20.350000000000001" customHeight="1" x14ac:dyDescent="0.25">
      <c r="A16" s="16" t="s">
        <v>10</v>
      </c>
      <c r="B16" s="130" t="s">
        <v>86</v>
      </c>
      <c r="C16" s="131"/>
      <c r="D16" s="49">
        <v>10284</v>
      </c>
      <c r="E16" s="50"/>
      <c r="F16" s="51">
        <f>D16*(1-E16)</f>
        <v>10284</v>
      </c>
      <c r="G16" s="22"/>
      <c r="H16" s="52"/>
      <c r="I16" s="53">
        <f t="shared" si="2"/>
        <v>0</v>
      </c>
    </row>
    <row r="17" spans="1:9" ht="21.3" customHeight="1" x14ac:dyDescent="0.25">
      <c r="A17" s="17" t="s">
        <v>11</v>
      </c>
      <c r="B17" s="130" t="s">
        <v>87</v>
      </c>
      <c r="C17" s="131"/>
      <c r="D17" s="49">
        <v>18608</v>
      </c>
      <c r="E17" s="50"/>
      <c r="F17" s="51">
        <f t="shared" ref="F17:F18" si="4">D17*(1-E17)</f>
        <v>18608</v>
      </c>
      <c r="G17" s="22"/>
      <c r="H17" s="52"/>
      <c r="I17" s="53">
        <f t="shared" si="2"/>
        <v>0</v>
      </c>
    </row>
    <row r="18" spans="1:9" ht="21.3" customHeight="1" x14ac:dyDescent="0.25">
      <c r="A18" s="16" t="s">
        <v>12</v>
      </c>
      <c r="B18" s="130" t="s">
        <v>64</v>
      </c>
      <c r="C18" s="131"/>
      <c r="D18" s="49">
        <v>5923</v>
      </c>
      <c r="E18" s="50"/>
      <c r="F18" s="51">
        <f t="shared" si="4"/>
        <v>5923</v>
      </c>
      <c r="G18" s="22"/>
      <c r="H18" s="52"/>
      <c r="I18" s="53">
        <f t="shared" si="2"/>
        <v>0</v>
      </c>
    </row>
    <row r="19" spans="1:9" ht="21.3" customHeight="1" x14ac:dyDescent="0.25">
      <c r="A19" s="16" t="s">
        <v>15</v>
      </c>
      <c r="B19" s="130" t="s">
        <v>90</v>
      </c>
      <c r="C19" s="131"/>
      <c r="D19" s="49">
        <v>2244</v>
      </c>
      <c r="E19" s="50"/>
      <c r="F19" s="51">
        <f>D19*(1-E19)</f>
        <v>2244</v>
      </c>
      <c r="G19" s="22"/>
      <c r="H19" s="52"/>
      <c r="I19" s="53">
        <f t="shared" si="2"/>
        <v>0</v>
      </c>
    </row>
    <row r="20" spans="1:9" ht="21.3" customHeight="1" x14ac:dyDescent="0.25">
      <c r="A20" s="16" t="s">
        <v>91</v>
      </c>
      <c r="B20" s="130" t="s">
        <v>92</v>
      </c>
      <c r="C20" s="131"/>
      <c r="D20" s="49">
        <v>3535</v>
      </c>
      <c r="E20" s="50"/>
      <c r="F20" s="51">
        <f t="shared" ref="F20:F24" si="5">D20*(1-E20)</f>
        <v>3535</v>
      </c>
      <c r="G20" s="22"/>
      <c r="H20" s="52"/>
      <c r="I20" s="53">
        <f t="shared" si="2"/>
        <v>0</v>
      </c>
    </row>
    <row r="21" spans="1:9" ht="21.3" customHeight="1" x14ac:dyDescent="0.25">
      <c r="A21" s="16" t="s">
        <v>17</v>
      </c>
      <c r="B21" s="130" t="s">
        <v>65</v>
      </c>
      <c r="C21" s="131"/>
      <c r="D21" s="49">
        <v>2769</v>
      </c>
      <c r="E21" s="50"/>
      <c r="F21" s="51">
        <f t="shared" si="5"/>
        <v>2769</v>
      </c>
      <c r="G21" s="22"/>
      <c r="H21" s="52"/>
      <c r="I21" s="53">
        <f t="shared" si="2"/>
        <v>0</v>
      </c>
    </row>
    <row r="22" spans="1:9" ht="21.3" customHeight="1" x14ac:dyDescent="0.25">
      <c r="A22" s="16" t="s">
        <v>18</v>
      </c>
      <c r="B22" s="130" t="s">
        <v>70</v>
      </c>
      <c r="C22" s="131"/>
      <c r="D22" s="49">
        <v>1176</v>
      </c>
      <c r="E22" s="50"/>
      <c r="F22" s="51">
        <f t="shared" si="5"/>
        <v>1176</v>
      </c>
      <c r="G22" s="22"/>
      <c r="H22" s="52"/>
      <c r="I22" s="53">
        <f t="shared" si="2"/>
        <v>0</v>
      </c>
    </row>
    <row r="23" spans="1:9" ht="21.3" customHeight="1" x14ac:dyDescent="0.25">
      <c r="A23" s="16" t="s">
        <v>19</v>
      </c>
      <c r="B23" s="130" t="s">
        <v>94</v>
      </c>
      <c r="C23" s="131"/>
      <c r="D23" s="49">
        <v>881</v>
      </c>
      <c r="E23" s="50"/>
      <c r="F23" s="51">
        <f t="shared" si="5"/>
        <v>881</v>
      </c>
      <c r="G23" s="22"/>
      <c r="H23" s="52"/>
      <c r="I23" s="53">
        <f t="shared" si="2"/>
        <v>0</v>
      </c>
    </row>
    <row r="24" spans="1:9" s="77" customFormat="1" ht="20.05" customHeight="1" x14ac:dyDescent="0.25">
      <c r="A24" s="16" t="s">
        <v>20</v>
      </c>
      <c r="B24" s="130" t="s">
        <v>139</v>
      </c>
      <c r="C24" s="131"/>
      <c r="D24" s="49">
        <v>4526</v>
      </c>
      <c r="E24" s="50"/>
      <c r="F24" s="51">
        <f t="shared" si="5"/>
        <v>4526</v>
      </c>
      <c r="G24" s="75"/>
      <c r="H24" s="62"/>
      <c r="I24" s="53">
        <f t="shared" si="2"/>
        <v>0</v>
      </c>
    </row>
    <row r="25" spans="1:9" ht="22.55" customHeight="1" x14ac:dyDescent="0.25">
      <c r="A25" s="17" t="s">
        <v>45</v>
      </c>
      <c r="B25" s="132" t="s">
        <v>140</v>
      </c>
      <c r="C25" s="133"/>
      <c r="D25" s="142" t="s">
        <v>59</v>
      </c>
      <c r="E25" s="143"/>
      <c r="F25" s="144"/>
      <c r="G25" s="22"/>
      <c r="H25" s="52"/>
      <c r="I25" s="53">
        <f t="shared" si="2"/>
        <v>0</v>
      </c>
    </row>
    <row r="26" spans="1:9" ht="32.6" customHeight="1" x14ac:dyDescent="0.25">
      <c r="A26" s="16" t="s">
        <v>49</v>
      </c>
      <c r="B26" s="130" t="s">
        <v>67</v>
      </c>
      <c r="C26" s="131"/>
      <c r="D26" s="49">
        <v>987</v>
      </c>
      <c r="E26" s="50"/>
      <c r="F26" s="93">
        <f>D26*(1-E26)</f>
        <v>987</v>
      </c>
      <c r="G26" s="22"/>
      <c r="H26" s="52"/>
      <c r="I26" s="53">
        <f t="shared" si="2"/>
        <v>0</v>
      </c>
    </row>
    <row r="27" spans="1:9" ht="32.6" customHeight="1" x14ac:dyDescent="0.25">
      <c r="A27" s="16" t="s">
        <v>50</v>
      </c>
      <c r="B27" s="130" t="s">
        <v>68</v>
      </c>
      <c r="C27" s="131"/>
      <c r="D27" s="49">
        <v>826</v>
      </c>
      <c r="E27" s="50"/>
      <c r="F27" s="93">
        <f t="shared" ref="F27:F33" si="6">D27*(1-E27)</f>
        <v>826</v>
      </c>
      <c r="G27" s="22"/>
      <c r="H27" s="52"/>
      <c r="I27" s="53">
        <f t="shared" si="2"/>
        <v>0</v>
      </c>
    </row>
    <row r="28" spans="1:9" ht="25.05" customHeight="1" x14ac:dyDescent="0.25">
      <c r="A28" s="16" t="s">
        <v>51</v>
      </c>
      <c r="B28" s="130" t="s">
        <v>71</v>
      </c>
      <c r="C28" s="131"/>
      <c r="D28" s="49">
        <v>2733</v>
      </c>
      <c r="E28" s="50"/>
      <c r="F28" s="93">
        <f t="shared" si="6"/>
        <v>2733</v>
      </c>
      <c r="G28" s="22"/>
      <c r="H28" s="52"/>
      <c r="I28" s="53">
        <f t="shared" si="2"/>
        <v>0</v>
      </c>
    </row>
    <row r="29" spans="1:9" ht="25.05" customHeight="1" x14ac:dyDescent="0.25">
      <c r="A29" s="16" t="s">
        <v>52</v>
      </c>
      <c r="B29" s="130" t="s">
        <v>69</v>
      </c>
      <c r="C29" s="131"/>
      <c r="D29" s="49">
        <v>3469</v>
      </c>
      <c r="E29" s="50"/>
      <c r="F29" s="93">
        <f t="shared" si="6"/>
        <v>3469</v>
      </c>
      <c r="G29" s="22"/>
      <c r="H29" s="52"/>
      <c r="I29" s="53">
        <f t="shared" si="2"/>
        <v>0</v>
      </c>
    </row>
    <row r="30" spans="1:9" ht="25.05" customHeight="1" x14ac:dyDescent="0.25">
      <c r="A30" s="16" t="s">
        <v>96</v>
      </c>
      <c r="B30" s="130" t="s">
        <v>161</v>
      </c>
      <c r="C30" s="131"/>
      <c r="D30" s="49">
        <v>7660</v>
      </c>
      <c r="E30" s="50"/>
      <c r="F30" s="93">
        <f t="shared" si="6"/>
        <v>7660</v>
      </c>
      <c r="G30" s="22"/>
      <c r="H30" s="52"/>
      <c r="I30" s="53">
        <f t="shared" si="2"/>
        <v>0</v>
      </c>
    </row>
    <row r="31" spans="1:9" ht="21.3" customHeight="1" x14ac:dyDescent="0.25">
      <c r="A31" s="16" t="s">
        <v>97</v>
      </c>
      <c r="B31" s="130" t="s">
        <v>162</v>
      </c>
      <c r="C31" s="131"/>
      <c r="D31" s="49">
        <v>9766</v>
      </c>
      <c r="E31" s="50"/>
      <c r="F31" s="93">
        <f t="shared" si="6"/>
        <v>9766</v>
      </c>
      <c r="G31" s="22"/>
      <c r="H31" s="52"/>
      <c r="I31" s="53">
        <f t="shared" si="2"/>
        <v>0</v>
      </c>
    </row>
    <row r="32" spans="1:9" ht="21.3" customHeight="1" x14ac:dyDescent="0.25">
      <c r="A32" s="16" t="s">
        <v>98</v>
      </c>
      <c r="B32" s="130" t="s">
        <v>163</v>
      </c>
      <c r="C32" s="131"/>
      <c r="D32" s="49">
        <v>9838</v>
      </c>
      <c r="E32" s="50"/>
      <c r="F32" s="93">
        <f t="shared" si="6"/>
        <v>9838</v>
      </c>
      <c r="G32" s="22"/>
      <c r="H32" s="52"/>
      <c r="I32" s="53">
        <f t="shared" si="2"/>
        <v>0</v>
      </c>
    </row>
    <row r="33" spans="1:12" ht="25.05" customHeight="1" x14ac:dyDescent="0.25">
      <c r="A33" s="16" t="s">
        <v>54</v>
      </c>
      <c r="B33" s="130" t="s">
        <v>81</v>
      </c>
      <c r="C33" s="131"/>
      <c r="D33" s="49">
        <v>1719</v>
      </c>
      <c r="E33" s="50"/>
      <c r="F33" s="93">
        <f t="shared" si="6"/>
        <v>1719</v>
      </c>
      <c r="G33" s="22"/>
      <c r="H33" s="52"/>
      <c r="I33" s="53">
        <f t="shared" si="2"/>
        <v>0</v>
      </c>
    </row>
    <row r="34" spans="1:12" ht="25.05" customHeight="1" x14ac:dyDescent="0.25">
      <c r="A34" s="16" t="s">
        <v>55</v>
      </c>
      <c r="B34" s="130" t="s">
        <v>72</v>
      </c>
      <c r="C34" s="131"/>
      <c r="D34" s="134" t="s">
        <v>59</v>
      </c>
      <c r="E34" s="135"/>
      <c r="F34" s="136"/>
      <c r="G34" s="22"/>
      <c r="H34" s="52"/>
      <c r="I34" s="53">
        <f t="shared" si="2"/>
        <v>0</v>
      </c>
    </row>
    <row r="35" spans="1:12" ht="25.05" customHeight="1" x14ac:dyDescent="0.25">
      <c r="A35" s="16" t="s">
        <v>56</v>
      </c>
      <c r="B35" s="130" t="s">
        <v>73</v>
      </c>
      <c r="C35" s="131"/>
      <c r="D35" s="49">
        <v>1302</v>
      </c>
      <c r="E35" s="50"/>
      <c r="F35" s="93">
        <f>D35*(1-E35)</f>
        <v>1302</v>
      </c>
      <c r="G35" s="22"/>
      <c r="H35" s="52"/>
      <c r="I35" s="53">
        <f t="shared" si="2"/>
        <v>0</v>
      </c>
    </row>
    <row r="36" spans="1:12" ht="21.95" customHeight="1" x14ac:dyDescent="0.25">
      <c r="A36" s="16" t="s">
        <v>57</v>
      </c>
      <c r="B36" s="130" t="s">
        <v>95</v>
      </c>
      <c r="C36" s="131"/>
      <c r="D36" s="134" t="s">
        <v>59</v>
      </c>
      <c r="E36" s="135"/>
      <c r="F36" s="136"/>
      <c r="G36" s="22"/>
      <c r="H36" s="52"/>
      <c r="I36" s="53">
        <f t="shared" si="2"/>
        <v>0</v>
      </c>
    </row>
    <row r="37" spans="1:12" ht="22.55" customHeight="1" x14ac:dyDescent="0.25">
      <c r="A37" s="16" t="s">
        <v>58</v>
      </c>
      <c r="B37" s="130" t="s">
        <v>77</v>
      </c>
      <c r="C37" s="131"/>
      <c r="D37" s="49">
        <v>867</v>
      </c>
      <c r="E37" s="50"/>
      <c r="F37" s="93">
        <f t="shared" ref="F37:F48" si="7">D37*(1-E37)</f>
        <v>867</v>
      </c>
      <c r="G37" s="22"/>
      <c r="H37" s="52"/>
      <c r="I37" s="53">
        <f t="shared" si="2"/>
        <v>0</v>
      </c>
    </row>
    <row r="38" spans="1:12" ht="21" customHeight="1" x14ac:dyDescent="0.25">
      <c r="A38" s="16" t="s">
        <v>82</v>
      </c>
      <c r="B38" s="132" t="s">
        <v>80</v>
      </c>
      <c r="C38" s="133"/>
      <c r="D38" s="49">
        <v>4219</v>
      </c>
      <c r="E38" s="50"/>
      <c r="F38" s="93">
        <f t="shared" si="7"/>
        <v>4219</v>
      </c>
      <c r="G38" s="22"/>
      <c r="H38" s="52"/>
      <c r="I38" s="53">
        <f t="shared" si="2"/>
        <v>0</v>
      </c>
    </row>
    <row r="39" spans="1:12" ht="22.55" customHeight="1" x14ac:dyDescent="0.25">
      <c r="A39" s="16" t="s">
        <v>83</v>
      </c>
      <c r="B39" s="132" t="s">
        <v>114</v>
      </c>
      <c r="C39" s="133"/>
      <c r="D39" s="49">
        <v>5389</v>
      </c>
      <c r="E39" s="50"/>
      <c r="F39" s="93">
        <f t="shared" si="7"/>
        <v>5389</v>
      </c>
      <c r="G39" s="22"/>
      <c r="H39" s="52"/>
      <c r="I39" s="53">
        <f t="shared" si="2"/>
        <v>0</v>
      </c>
      <c r="J39" s="87"/>
      <c r="K39" s="88"/>
      <c r="L39" s="89"/>
    </row>
    <row r="40" spans="1:12" ht="22.55" customHeight="1" x14ac:dyDescent="0.25">
      <c r="A40" s="16" t="s">
        <v>84</v>
      </c>
      <c r="B40" s="132" t="s">
        <v>125</v>
      </c>
      <c r="C40" s="133"/>
      <c r="D40" s="49">
        <v>1039</v>
      </c>
      <c r="E40" s="50"/>
      <c r="F40" s="93">
        <f t="shared" si="7"/>
        <v>1039</v>
      </c>
      <c r="G40" s="22"/>
      <c r="H40" s="52"/>
      <c r="I40" s="53">
        <f t="shared" si="2"/>
        <v>0</v>
      </c>
    </row>
    <row r="41" spans="1:12" ht="22.55" customHeight="1" x14ac:dyDescent="0.25">
      <c r="A41" s="17" t="s">
        <v>103</v>
      </c>
      <c r="B41" s="132" t="s">
        <v>109</v>
      </c>
      <c r="C41" s="133"/>
      <c r="D41" s="49">
        <v>11110</v>
      </c>
      <c r="E41" s="59"/>
      <c r="F41" s="93">
        <f t="shared" si="7"/>
        <v>11110</v>
      </c>
      <c r="G41" s="22"/>
      <c r="H41" s="52"/>
      <c r="I41" s="53">
        <f t="shared" si="2"/>
        <v>0</v>
      </c>
    </row>
    <row r="42" spans="1:12" ht="22.55" customHeight="1" x14ac:dyDescent="0.25">
      <c r="A42" s="17" t="s">
        <v>104</v>
      </c>
      <c r="B42" s="132" t="s">
        <v>102</v>
      </c>
      <c r="C42" s="133"/>
      <c r="D42" s="49">
        <v>3820</v>
      </c>
      <c r="E42" s="59"/>
      <c r="F42" s="93">
        <f t="shared" si="7"/>
        <v>3820</v>
      </c>
      <c r="G42" s="22"/>
      <c r="H42" s="52"/>
      <c r="I42" s="53">
        <f>H42*F42</f>
        <v>0</v>
      </c>
    </row>
    <row r="43" spans="1:12" ht="22.55" customHeight="1" x14ac:dyDescent="0.25">
      <c r="A43" s="17" t="s">
        <v>106</v>
      </c>
      <c r="B43" s="132" t="s">
        <v>105</v>
      </c>
      <c r="C43" s="133"/>
      <c r="D43" s="49">
        <v>1029</v>
      </c>
      <c r="E43" s="59"/>
      <c r="F43" s="93">
        <f t="shared" si="7"/>
        <v>1029</v>
      </c>
      <c r="G43" s="22"/>
      <c r="H43" s="52"/>
      <c r="I43" s="53">
        <f t="shared" ref="I43:I46" si="8">H43*F43</f>
        <v>0</v>
      </c>
    </row>
    <row r="44" spans="1:12" ht="22.55" customHeight="1" x14ac:dyDescent="0.25">
      <c r="A44" s="17" t="s">
        <v>115</v>
      </c>
      <c r="B44" s="132" t="s">
        <v>141</v>
      </c>
      <c r="C44" s="133"/>
      <c r="D44" s="78">
        <v>1699</v>
      </c>
      <c r="E44" s="59"/>
      <c r="F44" s="93">
        <f t="shared" si="7"/>
        <v>1699</v>
      </c>
      <c r="G44" s="22"/>
      <c r="H44" s="52"/>
      <c r="I44" s="53">
        <f t="shared" si="8"/>
        <v>0</v>
      </c>
    </row>
    <row r="45" spans="1:12" ht="22.55" customHeight="1" x14ac:dyDescent="0.25">
      <c r="A45" s="17" t="s">
        <v>117</v>
      </c>
      <c r="B45" s="132" t="s">
        <v>124</v>
      </c>
      <c r="C45" s="133"/>
      <c r="D45" s="78">
        <v>1957</v>
      </c>
      <c r="E45" s="59"/>
      <c r="F45" s="93">
        <f t="shared" si="7"/>
        <v>1957</v>
      </c>
      <c r="G45" s="22"/>
      <c r="H45" s="52"/>
      <c r="I45" s="53">
        <f t="shared" si="8"/>
        <v>0</v>
      </c>
    </row>
    <row r="46" spans="1:12" ht="22.55" customHeight="1" x14ac:dyDescent="0.25">
      <c r="A46" s="17" t="s">
        <v>118</v>
      </c>
      <c r="B46" s="132" t="s">
        <v>119</v>
      </c>
      <c r="C46" s="133"/>
      <c r="D46" s="78">
        <v>861</v>
      </c>
      <c r="E46" s="59"/>
      <c r="F46" s="93">
        <f t="shared" si="7"/>
        <v>861</v>
      </c>
      <c r="G46" s="22"/>
      <c r="H46" s="52"/>
      <c r="I46" s="53">
        <f t="shared" si="8"/>
        <v>0</v>
      </c>
    </row>
    <row r="47" spans="1:12" ht="22.55" customHeight="1" x14ac:dyDescent="0.25">
      <c r="A47" s="17" t="s">
        <v>120</v>
      </c>
      <c r="B47" s="132" t="s">
        <v>123</v>
      </c>
      <c r="C47" s="133"/>
      <c r="D47" s="78">
        <v>1061</v>
      </c>
      <c r="E47" s="59"/>
      <c r="F47" s="93">
        <f t="shared" si="7"/>
        <v>1061</v>
      </c>
      <c r="G47" s="22"/>
      <c r="H47" s="52"/>
      <c r="I47" s="53">
        <f>H47*F47</f>
        <v>0</v>
      </c>
    </row>
    <row r="48" spans="1:12" ht="22.55" customHeight="1" x14ac:dyDescent="0.25">
      <c r="A48" s="17" t="s">
        <v>121</v>
      </c>
      <c r="B48" s="132" t="s">
        <v>122</v>
      </c>
      <c r="C48" s="133"/>
      <c r="D48" s="78">
        <v>287</v>
      </c>
      <c r="E48" s="59"/>
      <c r="F48" s="93">
        <f t="shared" si="7"/>
        <v>287</v>
      </c>
      <c r="G48" s="22"/>
      <c r="H48" s="52"/>
      <c r="I48" s="53">
        <f>H48*F48</f>
        <v>0</v>
      </c>
    </row>
    <row r="49" spans="1:12" ht="22.55" customHeight="1" x14ac:dyDescent="0.25">
      <c r="A49" s="125" t="s">
        <v>173</v>
      </c>
      <c r="B49" s="149" t="s">
        <v>171</v>
      </c>
      <c r="C49" s="150"/>
      <c r="D49" s="78">
        <v>5016</v>
      </c>
      <c r="E49" s="59"/>
      <c r="F49" s="93">
        <f t="shared" ref="F49" si="9">D49*(1-E49)</f>
        <v>5016</v>
      </c>
      <c r="G49" s="22"/>
      <c r="H49" s="52"/>
      <c r="I49" s="53">
        <f>H49*F49</f>
        <v>0</v>
      </c>
    </row>
    <row r="50" spans="1:12" ht="22.55" customHeight="1" thickBot="1" x14ac:dyDescent="0.3">
      <c r="A50" s="113"/>
      <c r="B50" s="114"/>
      <c r="C50" s="114"/>
      <c r="D50" s="115"/>
      <c r="E50" s="115"/>
      <c r="F50" s="115"/>
      <c r="G50" s="115"/>
      <c r="H50" s="115"/>
      <c r="I50" s="115"/>
      <c r="J50" s="115"/>
      <c r="K50" s="115"/>
      <c r="L50" s="115"/>
    </row>
    <row r="51" spans="1:12" ht="25.05" customHeight="1" thickBot="1" x14ac:dyDescent="0.3">
      <c r="A51" s="148"/>
      <c r="B51" s="148"/>
      <c r="C51" s="148"/>
      <c r="D51" s="148"/>
      <c r="E51" s="148"/>
      <c r="F51" s="43"/>
      <c r="H51" s="56" t="s">
        <v>38</v>
      </c>
      <c r="I51" s="57">
        <f>SUM(I10:I49)</f>
        <v>0</v>
      </c>
    </row>
    <row r="52" spans="1:12" ht="18.2" customHeight="1" thickBot="1" x14ac:dyDescent="0.35">
      <c r="A52" s="127" t="s">
        <v>33</v>
      </c>
      <c r="B52" s="127"/>
      <c r="C52" s="127"/>
      <c r="D52" s="127"/>
      <c r="E52" s="127"/>
      <c r="I52" s="58"/>
      <c r="J52" s="90"/>
      <c r="K52" s="58"/>
    </row>
    <row r="53" spans="1:12" ht="32.6" customHeight="1" thickBot="1" x14ac:dyDescent="0.3">
      <c r="A53" s="128" t="s">
        <v>134</v>
      </c>
      <c r="B53" s="128"/>
      <c r="C53" s="128"/>
      <c r="D53" s="128"/>
      <c r="E53" s="128"/>
      <c r="H53" s="56" t="s">
        <v>37</v>
      </c>
      <c r="I53" s="57">
        <f>I51+I6</f>
        <v>0</v>
      </c>
    </row>
    <row r="54" spans="1:12" ht="48.85" customHeight="1" x14ac:dyDescent="0.25">
      <c r="A54" s="129" t="s">
        <v>135</v>
      </c>
      <c r="B54" s="129"/>
      <c r="C54" s="129" t="s">
        <v>136</v>
      </c>
      <c r="D54" s="129"/>
      <c r="E54" s="129"/>
    </row>
  </sheetData>
  <mergeCells count="51">
    <mergeCell ref="D36:F36"/>
    <mergeCell ref="B47:C47"/>
    <mergeCell ref="B48:C48"/>
    <mergeCell ref="A53:E53"/>
    <mergeCell ref="A54:E54"/>
    <mergeCell ref="B44:C44"/>
    <mergeCell ref="B40:C40"/>
    <mergeCell ref="B41:C41"/>
    <mergeCell ref="B42:C42"/>
    <mergeCell ref="B43:C43"/>
    <mergeCell ref="B45:C45"/>
    <mergeCell ref="B46:C46"/>
    <mergeCell ref="A51:E51"/>
    <mergeCell ref="A52:E52"/>
    <mergeCell ref="B49:C49"/>
    <mergeCell ref="B18:C18"/>
    <mergeCell ref="A2:F2"/>
    <mergeCell ref="H2:I2"/>
    <mergeCell ref="B9:C9"/>
    <mergeCell ref="B10:C10"/>
    <mergeCell ref="B11:C11"/>
    <mergeCell ref="B12:C12"/>
    <mergeCell ref="B13:C13"/>
    <mergeCell ref="B14:C14"/>
    <mergeCell ref="B15:C15"/>
    <mergeCell ref="B16:C16"/>
    <mergeCell ref="B17:C17"/>
    <mergeCell ref="D13:F13"/>
    <mergeCell ref="B19:C19"/>
    <mergeCell ref="B20:C20"/>
    <mergeCell ref="B21:C21"/>
    <mergeCell ref="B22:C22"/>
    <mergeCell ref="B23:C23"/>
    <mergeCell ref="B34:C34"/>
    <mergeCell ref="D34:F34"/>
    <mergeCell ref="B25:C25"/>
    <mergeCell ref="B26:C26"/>
    <mergeCell ref="B27:C27"/>
    <mergeCell ref="B28:C28"/>
    <mergeCell ref="B29:C29"/>
    <mergeCell ref="D25:F25"/>
    <mergeCell ref="B24:C24"/>
    <mergeCell ref="B30:C30"/>
    <mergeCell ref="B31:C31"/>
    <mergeCell ref="B32:C32"/>
    <mergeCell ref="B33:C33"/>
    <mergeCell ref="B35:C35"/>
    <mergeCell ref="B36:C36"/>
    <mergeCell ref="B37:C37"/>
    <mergeCell ref="B38:C38"/>
    <mergeCell ref="B39:C39"/>
  </mergeCells>
  <printOptions horizontalCentered="1" verticalCentered="1"/>
  <pageMargins left="0.23622047244094491" right="0.23622047244094491" top="0.74803149606299213" bottom="0.74803149606299213" header="0.31496062992125984" footer="0.31496062992125984"/>
  <pageSetup paperSize="9" scale="4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B2E2A-3ABD-4DFE-A7AF-E0F4E63D7897}">
  <sheetPr>
    <pageSetUpPr fitToPage="1"/>
  </sheetPr>
  <dimension ref="A1:L40"/>
  <sheetViews>
    <sheetView showGridLines="0" zoomScale="90" zoomScaleNormal="90" workbookViewId="0">
      <selection activeCell="A40" sqref="A40:E40"/>
    </sheetView>
  </sheetViews>
  <sheetFormatPr baseColWidth="10" defaultColWidth="8.7265625" defaultRowHeight="14.4" x14ac:dyDescent="0.25"/>
  <cols>
    <col min="1" max="1" width="21.26953125" style="18" customWidth="1"/>
    <col min="2" max="2" width="26.26953125" style="18" customWidth="1"/>
    <col min="3" max="3" width="61.1796875" style="19" customWidth="1"/>
    <col min="4" max="4" width="12.453125" style="20" customWidth="1"/>
    <col min="5" max="5" width="12.26953125" style="21" customWidth="1"/>
    <col min="6" max="6" width="12.08984375" style="20" customWidth="1"/>
    <col min="7" max="7" width="4.08984375" style="23" customWidth="1"/>
    <col min="8" max="8" width="13.36328125" style="23" customWidth="1"/>
    <col min="9" max="9" width="13" style="24" customWidth="1"/>
    <col min="10" max="10" width="10.81640625" style="23" bestFit="1" customWidth="1"/>
    <col min="11" max="16384" width="8.7265625" style="23"/>
  </cols>
  <sheetData>
    <row r="1" spans="1:10" ht="21.3" customHeight="1" x14ac:dyDescent="0.25">
      <c r="G1" s="22"/>
    </row>
    <row r="2" spans="1:10" ht="46.35" customHeight="1" x14ac:dyDescent="0.25">
      <c r="A2" s="126" t="s">
        <v>28</v>
      </c>
      <c r="B2" s="126"/>
      <c r="C2" s="126"/>
      <c r="D2" s="126"/>
      <c r="E2" s="126"/>
      <c r="F2" s="126"/>
      <c r="G2" s="22"/>
      <c r="H2" s="137" t="s">
        <v>131</v>
      </c>
      <c r="I2" s="138"/>
    </row>
    <row r="3" spans="1:10" ht="10.050000000000001" customHeight="1" x14ac:dyDescent="0.25">
      <c r="A3" s="79"/>
      <c r="B3" s="79"/>
      <c r="C3" s="79"/>
      <c r="D3" s="80"/>
      <c r="E3" s="79"/>
      <c r="F3" s="80"/>
      <c r="G3" s="22"/>
      <c r="H3" s="81"/>
      <c r="I3" s="82"/>
    </row>
    <row r="4" spans="1:10" ht="28.8" x14ac:dyDescent="0.25">
      <c r="D4" s="20" t="s">
        <v>32</v>
      </c>
      <c r="E4" s="83"/>
      <c r="F4" s="20" t="s">
        <v>32</v>
      </c>
      <c r="G4" s="22"/>
      <c r="H4" s="29" t="s">
        <v>44</v>
      </c>
    </row>
    <row r="5" spans="1:10" ht="29.45" thickBot="1" x14ac:dyDescent="0.3">
      <c r="A5" s="30" t="s">
        <v>1</v>
      </c>
      <c r="B5" s="30" t="s">
        <v>29</v>
      </c>
      <c r="C5" s="30" t="s">
        <v>0</v>
      </c>
      <c r="D5" s="31" t="s">
        <v>2</v>
      </c>
      <c r="E5" s="32" t="s">
        <v>30</v>
      </c>
      <c r="F5" s="33" t="s">
        <v>31</v>
      </c>
      <c r="G5" s="22"/>
      <c r="H5" s="34" t="s">
        <v>34</v>
      </c>
      <c r="I5" s="33" t="s">
        <v>35</v>
      </c>
    </row>
    <row r="6" spans="1:10" ht="72.650000000000006" customHeight="1" thickBot="1" x14ac:dyDescent="0.3">
      <c r="A6" s="5" t="s">
        <v>147</v>
      </c>
      <c r="B6" s="35"/>
      <c r="C6" s="8" t="s">
        <v>170</v>
      </c>
      <c r="D6" s="37">
        <v>343200</v>
      </c>
      <c r="E6" s="86">
        <v>0.2</v>
      </c>
      <c r="F6" s="39">
        <f>D6*(1-E6)</f>
        <v>274560</v>
      </c>
      <c r="G6" s="22"/>
      <c r="H6" s="40"/>
      <c r="I6" s="85">
        <f t="shared" ref="I6" si="0">H6*F6</f>
        <v>0</v>
      </c>
      <c r="J6" s="41"/>
    </row>
    <row r="7" spans="1:10" x14ac:dyDescent="0.25">
      <c r="G7" s="22"/>
      <c r="H7" s="22"/>
      <c r="I7" s="20"/>
    </row>
    <row r="8" spans="1:10" x14ac:dyDescent="0.25">
      <c r="A8" s="42" t="s">
        <v>21</v>
      </c>
      <c r="B8" s="42"/>
      <c r="D8" s="43"/>
      <c r="F8" s="43"/>
      <c r="G8" s="22"/>
      <c r="H8" s="22"/>
      <c r="I8" s="43"/>
    </row>
    <row r="9" spans="1:10" ht="32.75" customHeight="1" x14ac:dyDescent="0.25">
      <c r="A9" s="44" t="s">
        <v>76</v>
      </c>
      <c r="B9" s="139" t="s">
        <v>0</v>
      </c>
      <c r="C9" s="140"/>
      <c r="D9" s="45" t="s">
        <v>2</v>
      </c>
      <c r="E9" s="46" t="s">
        <v>30</v>
      </c>
      <c r="F9" s="47" t="s">
        <v>31</v>
      </c>
      <c r="G9" s="22"/>
      <c r="H9" s="48" t="s">
        <v>34</v>
      </c>
      <c r="I9" s="47" t="s">
        <v>36</v>
      </c>
    </row>
    <row r="10" spans="1:10" ht="21.3" customHeight="1" x14ac:dyDescent="0.25">
      <c r="A10" s="16" t="s">
        <v>3</v>
      </c>
      <c r="B10" s="130" t="s">
        <v>60</v>
      </c>
      <c r="C10" s="131"/>
      <c r="D10" s="49">
        <v>5608</v>
      </c>
      <c r="E10" s="50"/>
      <c r="F10" s="51">
        <f>D10*(1-E10)</f>
        <v>5608</v>
      </c>
      <c r="G10" s="22"/>
      <c r="H10" s="52"/>
      <c r="I10" s="53">
        <f>H10*F10</f>
        <v>0</v>
      </c>
    </row>
    <row r="11" spans="1:10" ht="20.350000000000001" customHeight="1" x14ac:dyDescent="0.25">
      <c r="A11" s="16" t="s">
        <v>10</v>
      </c>
      <c r="B11" s="130" t="s">
        <v>145</v>
      </c>
      <c r="C11" s="131"/>
      <c r="D11" s="49">
        <v>10284</v>
      </c>
      <c r="E11" s="50"/>
      <c r="F11" s="51">
        <f>D11*(1-E11)</f>
        <v>10284</v>
      </c>
      <c r="G11" s="22"/>
      <c r="H11" s="52"/>
      <c r="I11" s="53">
        <f t="shared" ref="I11:I29" si="1">H11*F11</f>
        <v>0</v>
      </c>
    </row>
    <row r="12" spans="1:10" ht="21.3" customHeight="1" x14ac:dyDescent="0.25">
      <c r="A12" s="17" t="s">
        <v>11</v>
      </c>
      <c r="B12" s="130" t="s">
        <v>146</v>
      </c>
      <c r="C12" s="131"/>
      <c r="D12" s="49">
        <v>18608</v>
      </c>
      <c r="E12" s="50"/>
      <c r="F12" s="51">
        <f t="shared" ref="F12:F13" si="2">D12*(1-E12)</f>
        <v>18608</v>
      </c>
      <c r="G12" s="22"/>
      <c r="H12" s="52"/>
      <c r="I12" s="53">
        <f t="shared" si="1"/>
        <v>0</v>
      </c>
    </row>
    <row r="13" spans="1:10" ht="21.3" customHeight="1" x14ac:dyDescent="0.25">
      <c r="A13" s="16" t="s">
        <v>12</v>
      </c>
      <c r="B13" s="130" t="s">
        <v>64</v>
      </c>
      <c r="C13" s="131"/>
      <c r="D13" s="49">
        <v>5923</v>
      </c>
      <c r="E13" s="50"/>
      <c r="F13" s="51">
        <f t="shared" si="2"/>
        <v>5923</v>
      </c>
      <c r="G13" s="22"/>
      <c r="H13" s="52"/>
      <c r="I13" s="53">
        <f t="shared" si="1"/>
        <v>0</v>
      </c>
    </row>
    <row r="14" spans="1:10" ht="21.3" customHeight="1" x14ac:dyDescent="0.25">
      <c r="A14" s="16" t="s">
        <v>17</v>
      </c>
      <c r="B14" s="130" t="s">
        <v>65</v>
      </c>
      <c r="C14" s="131"/>
      <c r="D14" s="49">
        <v>2769</v>
      </c>
      <c r="E14" s="50"/>
      <c r="F14" s="51">
        <f t="shared" ref="F14:F17" si="3">D14*(1-E14)</f>
        <v>2769</v>
      </c>
      <c r="G14" s="22"/>
      <c r="H14" s="52"/>
      <c r="I14" s="53">
        <f t="shared" si="1"/>
        <v>0</v>
      </c>
    </row>
    <row r="15" spans="1:10" ht="21.3" customHeight="1" x14ac:dyDescent="0.25">
      <c r="A15" s="16" t="s">
        <v>18</v>
      </c>
      <c r="B15" s="130" t="s">
        <v>70</v>
      </c>
      <c r="C15" s="131"/>
      <c r="D15" s="49">
        <v>1176</v>
      </c>
      <c r="E15" s="50"/>
      <c r="F15" s="51">
        <f t="shared" si="3"/>
        <v>1176</v>
      </c>
      <c r="G15" s="22"/>
      <c r="H15" s="52"/>
      <c r="I15" s="53">
        <f t="shared" si="1"/>
        <v>0</v>
      </c>
    </row>
    <row r="16" spans="1:10" ht="21.3" customHeight="1" x14ac:dyDescent="0.25">
      <c r="A16" s="16" t="s">
        <v>19</v>
      </c>
      <c r="B16" s="130" t="s">
        <v>94</v>
      </c>
      <c r="C16" s="131"/>
      <c r="D16" s="49">
        <v>881</v>
      </c>
      <c r="E16" s="50"/>
      <c r="F16" s="51">
        <f t="shared" si="3"/>
        <v>881</v>
      </c>
      <c r="G16" s="22"/>
      <c r="H16" s="52"/>
      <c r="I16" s="53">
        <f t="shared" si="1"/>
        <v>0</v>
      </c>
    </row>
    <row r="17" spans="1:9" s="77" customFormat="1" ht="20.05" customHeight="1" x14ac:dyDescent="0.25">
      <c r="A17" s="16" t="s">
        <v>20</v>
      </c>
      <c r="B17" s="130" t="s">
        <v>139</v>
      </c>
      <c r="C17" s="131"/>
      <c r="D17" s="49">
        <v>4526</v>
      </c>
      <c r="E17" s="50"/>
      <c r="F17" s="51">
        <f t="shared" si="3"/>
        <v>4526</v>
      </c>
      <c r="G17" s="75"/>
      <c r="H17" s="62"/>
      <c r="I17" s="53">
        <f t="shared" si="1"/>
        <v>0</v>
      </c>
    </row>
    <row r="18" spans="1:9" ht="22.55" customHeight="1" x14ac:dyDescent="0.25">
      <c r="A18" s="17" t="s">
        <v>45</v>
      </c>
      <c r="B18" s="132" t="s">
        <v>140</v>
      </c>
      <c r="C18" s="133"/>
      <c r="D18" s="142" t="s">
        <v>59</v>
      </c>
      <c r="E18" s="143"/>
      <c r="F18" s="144"/>
      <c r="G18" s="22"/>
      <c r="H18" s="52"/>
      <c r="I18" s="53">
        <f t="shared" si="1"/>
        <v>0</v>
      </c>
    </row>
    <row r="19" spans="1:9" ht="20.05" customHeight="1" x14ac:dyDescent="0.25">
      <c r="A19" s="16" t="s">
        <v>52</v>
      </c>
      <c r="B19" s="130" t="s">
        <v>69</v>
      </c>
      <c r="C19" s="131"/>
      <c r="D19" s="49">
        <v>3469</v>
      </c>
      <c r="E19" s="50"/>
      <c r="F19" s="93">
        <f t="shared" ref="F19:F23" si="4">D19*(1-E19)</f>
        <v>3469</v>
      </c>
      <c r="G19" s="22"/>
      <c r="H19" s="52"/>
      <c r="I19" s="53">
        <f t="shared" si="1"/>
        <v>0</v>
      </c>
    </row>
    <row r="20" spans="1:9" ht="25.05" customHeight="1" x14ac:dyDescent="0.25">
      <c r="A20" s="16" t="s">
        <v>96</v>
      </c>
      <c r="B20" s="130" t="s">
        <v>161</v>
      </c>
      <c r="C20" s="131"/>
      <c r="D20" s="49">
        <v>7660</v>
      </c>
      <c r="E20" s="50"/>
      <c r="F20" s="93">
        <f t="shared" si="4"/>
        <v>7660</v>
      </c>
      <c r="G20" s="22"/>
      <c r="H20" s="52"/>
      <c r="I20" s="53">
        <f t="shared" si="1"/>
        <v>0</v>
      </c>
    </row>
    <row r="21" spans="1:9" ht="21.3" customHeight="1" x14ac:dyDescent="0.25">
      <c r="A21" s="16" t="s">
        <v>97</v>
      </c>
      <c r="B21" s="130" t="s">
        <v>162</v>
      </c>
      <c r="C21" s="131"/>
      <c r="D21" s="49">
        <v>9766</v>
      </c>
      <c r="E21" s="50"/>
      <c r="F21" s="93">
        <f t="shared" si="4"/>
        <v>9766</v>
      </c>
      <c r="G21" s="22"/>
      <c r="H21" s="52"/>
      <c r="I21" s="53">
        <f t="shared" si="1"/>
        <v>0</v>
      </c>
    </row>
    <row r="22" spans="1:9" ht="21.3" customHeight="1" x14ac:dyDescent="0.25">
      <c r="A22" s="16" t="s">
        <v>98</v>
      </c>
      <c r="B22" s="130" t="s">
        <v>163</v>
      </c>
      <c r="C22" s="131"/>
      <c r="D22" s="49">
        <v>9838</v>
      </c>
      <c r="E22" s="50"/>
      <c r="F22" s="93">
        <f t="shared" si="4"/>
        <v>9838</v>
      </c>
      <c r="G22" s="22"/>
      <c r="H22" s="52"/>
      <c r="I22" s="53">
        <f t="shared" si="1"/>
        <v>0</v>
      </c>
    </row>
    <row r="23" spans="1:9" ht="25.05" customHeight="1" x14ac:dyDescent="0.25">
      <c r="A23" s="16" t="s">
        <v>54</v>
      </c>
      <c r="B23" s="130" t="s">
        <v>81</v>
      </c>
      <c r="C23" s="131"/>
      <c r="D23" s="49">
        <v>1719</v>
      </c>
      <c r="E23" s="50"/>
      <c r="F23" s="93">
        <f t="shared" si="4"/>
        <v>1719</v>
      </c>
      <c r="G23" s="22"/>
      <c r="H23" s="52"/>
      <c r="I23" s="53">
        <f t="shared" si="1"/>
        <v>0</v>
      </c>
    </row>
    <row r="24" spans="1:9" ht="22.55" customHeight="1" x14ac:dyDescent="0.25">
      <c r="A24" s="16" t="s">
        <v>55</v>
      </c>
      <c r="B24" s="130" t="s">
        <v>72</v>
      </c>
      <c r="C24" s="131"/>
      <c r="D24" s="134" t="s">
        <v>59</v>
      </c>
      <c r="E24" s="135"/>
      <c r="F24" s="136"/>
      <c r="G24" s="22"/>
      <c r="H24" s="52"/>
      <c r="I24" s="53">
        <f t="shared" si="1"/>
        <v>0</v>
      </c>
    </row>
    <row r="25" spans="1:9" ht="25.05" customHeight="1" x14ac:dyDescent="0.25">
      <c r="A25" s="16" t="s">
        <v>56</v>
      </c>
      <c r="B25" s="130" t="s">
        <v>73</v>
      </c>
      <c r="C25" s="131"/>
      <c r="D25" s="49">
        <v>1302</v>
      </c>
      <c r="E25" s="50"/>
      <c r="F25" s="93">
        <f>D25*(1-E25)</f>
        <v>1302</v>
      </c>
      <c r="G25" s="22"/>
      <c r="H25" s="52"/>
      <c r="I25" s="53">
        <f t="shared" si="1"/>
        <v>0</v>
      </c>
    </row>
    <row r="26" spans="1:9" ht="21.95" customHeight="1" x14ac:dyDescent="0.25">
      <c r="A26" s="16" t="s">
        <v>57</v>
      </c>
      <c r="B26" s="130" t="s">
        <v>95</v>
      </c>
      <c r="C26" s="131"/>
      <c r="D26" s="134" t="s">
        <v>59</v>
      </c>
      <c r="E26" s="135"/>
      <c r="F26" s="136"/>
      <c r="G26" s="22"/>
      <c r="H26" s="52"/>
      <c r="I26" s="53">
        <f t="shared" si="1"/>
        <v>0</v>
      </c>
    </row>
    <row r="27" spans="1:9" ht="22.55" customHeight="1" x14ac:dyDescent="0.25">
      <c r="A27" s="16" t="s">
        <v>58</v>
      </c>
      <c r="B27" s="130" t="s">
        <v>77</v>
      </c>
      <c r="C27" s="131"/>
      <c r="D27" s="49">
        <v>867</v>
      </c>
      <c r="E27" s="50"/>
      <c r="F27" s="93">
        <f t="shared" ref="F27:F35" si="5">D27*(1-E27)</f>
        <v>867</v>
      </c>
      <c r="G27" s="22"/>
      <c r="H27" s="52"/>
      <c r="I27" s="53">
        <f t="shared" si="1"/>
        <v>0</v>
      </c>
    </row>
    <row r="28" spans="1:9" ht="22.55" customHeight="1" x14ac:dyDescent="0.25">
      <c r="A28" s="16" t="s">
        <v>84</v>
      </c>
      <c r="B28" s="132" t="s">
        <v>125</v>
      </c>
      <c r="C28" s="133"/>
      <c r="D28" s="49">
        <v>1039</v>
      </c>
      <c r="E28" s="50"/>
      <c r="F28" s="93">
        <f t="shared" si="5"/>
        <v>1039</v>
      </c>
      <c r="G28" s="22"/>
      <c r="H28" s="52"/>
      <c r="I28" s="53">
        <f t="shared" si="1"/>
        <v>0</v>
      </c>
    </row>
    <row r="29" spans="1:9" ht="22.55" customHeight="1" x14ac:dyDescent="0.25">
      <c r="A29" s="17" t="s">
        <v>103</v>
      </c>
      <c r="B29" s="132" t="s">
        <v>109</v>
      </c>
      <c r="C29" s="133"/>
      <c r="D29" s="49">
        <v>11110</v>
      </c>
      <c r="E29" s="59"/>
      <c r="F29" s="93">
        <f t="shared" si="5"/>
        <v>11110</v>
      </c>
      <c r="G29" s="22"/>
      <c r="H29" s="52"/>
      <c r="I29" s="53">
        <f t="shared" si="1"/>
        <v>0</v>
      </c>
    </row>
    <row r="30" spans="1:9" ht="22.55" customHeight="1" x14ac:dyDescent="0.25">
      <c r="A30" s="17" t="s">
        <v>106</v>
      </c>
      <c r="B30" s="132" t="s">
        <v>105</v>
      </c>
      <c r="C30" s="133"/>
      <c r="D30" s="49">
        <v>1029</v>
      </c>
      <c r="E30" s="59"/>
      <c r="F30" s="93">
        <f t="shared" si="5"/>
        <v>1029</v>
      </c>
      <c r="G30" s="22"/>
      <c r="H30" s="52"/>
      <c r="I30" s="53">
        <f t="shared" ref="I30:I32" si="6">H30*F30</f>
        <v>0</v>
      </c>
    </row>
    <row r="31" spans="1:9" ht="22.55" customHeight="1" x14ac:dyDescent="0.25">
      <c r="A31" s="17" t="s">
        <v>115</v>
      </c>
      <c r="B31" s="132" t="s">
        <v>141</v>
      </c>
      <c r="C31" s="133"/>
      <c r="D31" s="78">
        <v>1699</v>
      </c>
      <c r="E31" s="59"/>
      <c r="F31" s="93">
        <f t="shared" si="5"/>
        <v>1699</v>
      </c>
      <c r="G31" s="22"/>
      <c r="H31" s="52"/>
      <c r="I31" s="53">
        <f t="shared" si="6"/>
        <v>0</v>
      </c>
    </row>
    <row r="32" spans="1:9" ht="22.55" customHeight="1" x14ac:dyDescent="0.25">
      <c r="A32" s="17" t="s">
        <v>118</v>
      </c>
      <c r="B32" s="132" t="s">
        <v>119</v>
      </c>
      <c r="C32" s="133"/>
      <c r="D32" s="78">
        <v>861</v>
      </c>
      <c r="E32" s="59"/>
      <c r="F32" s="93">
        <f t="shared" si="5"/>
        <v>861</v>
      </c>
      <c r="G32" s="22"/>
      <c r="H32" s="52"/>
      <c r="I32" s="53">
        <f t="shared" si="6"/>
        <v>0</v>
      </c>
    </row>
    <row r="33" spans="1:12" ht="22.55" customHeight="1" x14ac:dyDescent="0.25">
      <c r="A33" s="17" t="s">
        <v>120</v>
      </c>
      <c r="B33" s="132" t="s">
        <v>123</v>
      </c>
      <c r="C33" s="133"/>
      <c r="D33" s="78">
        <v>1061</v>
      </c>
      <c r="E33" s="59"/>
      <c r="F33" s="93">
        <f t="shared" si="5"/>
        <v>1061</v>
      </c>
      <c r="G33" s="22"/>
      <c r="H33" s="52"/>
      <c r="I33" s="53">
        <f>H33*F33</f>
        <v>0</v>
      </c>
    </row>
    <row r="34" spans="1:12" ht="22.55" customHeight="1" x14ac:dyDescent="0.25">
      <c r="A34" s="17" t="s">
        <v>121</v>
      </c>
      <c r="B34" s="132" t="s">
        <v>122</v>
      </c>
      <c r="C34" s="133"/>
      <c r="D34" s="78">
        <v>287</v>
      </c>
      <c r="E34" s="59"/>
      <c r="F34" s="93">
        <f t="shared" si="5"/>
        <v>287</v>
      </c>
      <c r="G34" s="22"/>
      <c r="H34" s="52"/>
      <c r="I34" s="53">
        <f>H34*F34</f>
        <v>0</v>
      </c>
    </row>
    <row r="35" spans="1:12" ht="22.55" customHeight="1" x14ac:dyDescent="0.25">
      <c r="A35" s="125" t="s">
        <v>172</v>
      </c>
      <c r="B35" s="149" t="s">
        <v>171</v>
      </c>
      <c r="C35" s="150"/>
      <c r="D35" s="78">
        <v>14328</v>
      </c>
      <c r="E35" s="59"/>
      <c r="F35" s="93">
        <f t="shared" si="5"/>
        <v>14328</v>
      </c>
      <c r="G35" s="22"/>
      <c r="H35" s="52"/>
      <c r="I35" s="53">
        <f>H35*F35</f>
        <v>0</v>
      </c>
    </row>
    <row r="36" spans="1:12" ht="22.55" customHeight="1" thickBot="1" x14ac:dyDescent="0.3">
      <c r="A36" s="113"/>
      <c r="B36" s="114"/>
      <c r="C36" s="114"/>
      <c r="D36" s="115"/>
      <c r="E36" s="115"/>
      <c r="F36" s="115"/>
      <c r="G36" s="115"/>
      <c r="H36" s="115"/>
      <c r="I36" s="115"/>
      <c r="J36" s="115"/>
      <c r="K36" s="115"/>
      <c r="L36" s="115"/>
    </row>
    <row r="37" spans="1:12" ht="25.05" customHeight="1" thickBot="1" x14ac:dyDescent="0.3">
      <c r="A37" s="148"/>
      <c r="B37" s="148"/>
      <c r="C37" s="148"/>
      <c r="D37" s="148"/>
      <c r="E37" s="148"/>
      <c r="F37" s="43"/>
      <c r="H37" s="56" t="s">
        <v>38</v>
      </c>
      <c r="I37" s="57">
        <f>SUM(I10:I35)</f>
        <v>0</v>
      </c>
    </row>
    <row r="38" spans="1:12" ht="19.45" customHeight="1" thickBot="1" x14ac:dyDescent="0.35">
      <c r="A38" s="127" t="s">
        <v>33</v>
      </c>
      <c r="B38" s="127"/>
      <c r="C38" s="127"/>
      <c r="D38" s="127"/>
      <c r="E38" s="127"/>
      <c r="I38" s="58"/>
      <c r="J38" s="90"/>
      <c r="K38" s="58"/>
    </row>
    <row r="39" spans="1:12" ht="26.95" customHeight="1" thickBot="1" x14ac:dyDescent="0.3">
      <c r="A39" s="128" t="s">
        <v>134</v>
      </c>
      <c r="B39" s="128"/>
      <c r="C39" s="128"/>
      <c r="D39" s="128"/>
      <c r="E39" s="128"/>
      <c r="H39" s="56" t="s">
        <v>37</v>
      </c>
      <c r="I39" s="57">
        <f>I37+I6</f>
        <v>0</v>
      </c>
    </row>
    <row r="40" spans="1:12" ht="48.85" customHeight="1" x14ac:dyDescent="0.25">
      <c r="A40" s="129" t="s">
        <v>135</v>
      </c>
      <c r="B40" s="129"/>
      <c r="C40" s="129" t="s">
        <v>136</v>
      </c>
      <c r="D40" s="129"/>
      <c r="E40" s="129"/>
    </row>
  </sheetData>
  <mergeCells count="36">
    <mergeCell ref="B11:C11"/>
    <mergeCell ref="B12:C12"/>
    <mergeCell ref="A2:F2"/>
    <mergeCell ref="H2:I2"/>
    <mergeCell ref="B9:C9"/>
    <mergeCell ref="B10:C10"/>
    <mergeCell ref="B17:C17"/>
    <mergeCell ref="B18:C18"/>
    <mergeCell ref="D18:F18"/>
    <mergeCell ref="B13:C13"/>
    <mergeCell ref="B14:C14"/>
    <mergeCell ref="B15:C15"/>
    <mergeCell ref="B16:C16"/>
    <mergeCell ref="B19:C19"/>
    <mergeCell ref="B20:C20"/>
    <mergeCell ref="B21:C21"/>
    <mergeCell ref="B22:C22"/>
    <mergeCell ref="B23:C23"/>
    <mergeCell ref="B24:C24"/>
    <mergeCell ref="D24:F24"/>
    <mergeCell ref="B25:C25"/>
    <mergeCell ref="B26:C26"/>
    <mergeCell ref="D26:F26"/>
    <mergeCell ref="B27:C27"/>
    <mergeCell ref="B28:C28"/>
    <mergeCell ref="B29:C29"/>
    <mergeCell ref="B30:C30"/>
    <mergeCell ref="B31:C31"/>
    <mergeCell ref="A39:E39"/>
    <mergeCell ref="A40:E40"/>
    <mergeCell ref="B32:C32"/>
    <mergeCell ref="B33:C33"/>
    <mergeCell ref="B34:C34"/>
    <mergeCell ref="A37:E37"/>
    <mergeCell ref="A38:E38"/>
    <mergeCell ref="B35:C35"/>
  </mergeCells>
  <printOptions horizontalCentered="1" verticalCentered="1"/>
  <pageMargins left="0.23622047244094491" right="0.23622047244094491" top="0.74803149606299213" bottom="0.74803149606299213" header="0.31496062992125984" footer="0.31496062992125984"/>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WILDLAND series</vt:lpstr>
      <vt:lpstr>WILDLAND 3</vt:lpstr>
      <vt:lpstr>WILDLAND 3 MAX</vt:lpstr>
      <vt:lpstr>WILDLAND Mini pumper</vt:lpstr>
      <vt:lpstr>WILDLAND 4</vt:lpstr>
      <vt:lpstr>WILDLAND 5</vt:lpstr>
      <vt:lpstr>WILDLAND 6</vt:lpstr>
      <vt:lpstr>WILDLAND 6 Light Rescue</vt:lpstr>
      <vt:lpstr>WILDLAND Rescue</vt:lpstr>
      <vt:lpstr>'WILDLAND 3'!Área_de_impresión</vt:lpstr>
      <vt:lpstr>'WILDLAND 3 MAX'!Área_de_impresión</vt:lpstr>
      <vt:lpstr>'WILDLAND 4'!Área_de_impresión</vt:lpstr>
      <vt:lpstr>'WILDLAND 5'!Área_de_impresión</vt:lpstr>
      <vt:lpstr>'WILDLAND 6'!Área_de_impresión</vt:lpstr>
      <vt:lpstr>'WILDLAND 6 Light Rescue'!Área_de_impresión</vt:lpstr>
      <vt:lpstr>'WILDLAND Mini pumper'!Área_de_impresión</vt:lpstr>
      <vt:lpstr>'WILDLAND Rescue'!Área_de_impresión</vt:lpstr>
      <vt:lpstr>'WILDLAND series'!Área_de_impresión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Workbook</dc:title>
  <dc:creator>ag-Grid</dc:creator>
  <cp:lastModifiedBy>Laura Morales Perez</cp:lastModifiedBy>
  <cp:lastPrinted>2025-05-02T06:36:15Z</cp:lastPrinted>
  <dcterms:created xsi:type="dcterms:W3CDTF">2023-04-17T18:04:43Z</dcterms:created>
  <dcterms:modified xsi:type="dcterms:W3CDTF">2025-05-05T10:45:50Z</dcterms:modified>
</cp:coreProperties>
</file>